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L:\総合政策部\財政課\68_財政公表\02_財政状況資料集\令和06年度\20260303_【回答締切：３月１０日（火）】令和６年度財政状況資料集の作成及び提出について（照会）\03_回答\"/>
    </mc:Choice>
  </mc:AlternateContent>
  <xr:revisionPtr revIDLastSave="0" documentId="13_ncr:1_{CB8E443B-FA31-45DA-8CDA-070F47D1195A}" xr6:coauthVersionLast="36" xr6:coauthVersionMax="36" xr10:uidLastSave="{00000000-0000-0000-0000-000000000000}"/>
  <bookViews>
    <workbookView xWindow="0" yWindow="0" windowWidth="28800" windowHeight="1384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C36" i="10"/>
  <c r="BW35" i="10"/>
  <c r="BW36" i="10" s="1"/>
  <c r="C35" i="10"/>
  <c r="BW34" i="10"/>
  <c r="U34" i="10"/>
  <c r="U35" i="10" s="1"/>
  <c r="U36" i="10" s="1"/>
  <c r="C34" i="10"/>
  <c r="BW37" i="10" l="1"/>
  <c r="BW38" i="10" s="1"/>
  <c r="BW39" i="10" s="1"/>
  <c r="BW40"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BE34" i="10"/>
  <c r="BE35" i="10" s="1"/>
  <c r="BE36" i="10" s="1"/>
</calcChain>
</file>

<file path=xl/sharedStrings.xml><?xml version="1.0" encoding="utf-8"?>
<sst xmlns="http://schemas.openxmlformats.org/spreadsheetml/2006/main" count="1075" uniqueCount="572">
  <si>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</si>
  <si>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</si>
  <si>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</si>
  <si>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</si>
  <si>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</si>
  <si>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</si>
  <si>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</si>
  <si>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</si>
  <si>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</si>
  <si>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</si>
  <si>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</si>
  <si>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</si>
  <si>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</si>
  <si>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</si>
  <si>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</si>
  <si>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</si>
  <si>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</si>
  <si>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</si>
  <si>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</si>
  <si>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</si>
  <si>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</si>
  <si>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</si>
  <si>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</si>
  <si>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</si>
  <si>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</si>
  <si>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</si>
  <si>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</si>
  <si>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</si>
  <si>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</si>
  <si>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</si>
  <si>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</si>
  <si>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</si>
  <si>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</si>
  <si>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</si>
  <si>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</si>
  <si>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</si>
  <si>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</si>
  <si>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</si>
  <si>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</si>
  <si>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</si>
  <si>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</si>
  <si>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</si>
  <si>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</si>
  <si>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</si>
  <si>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</si>
  <si>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</si>
  <si>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</si>
  <si>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</si>
  <si>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</si>
  <si>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</si>
  <si>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</si>
  <si>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</si>
  <si>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</si>
  <si>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</si>
  <si>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</si>
  <si>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</si>
  <si>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</si>
  <si>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</si>
  <si>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</si>
  <si>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</si>
  <si>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</si>
  <si>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</si>
  <si>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</si>
  <si>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</si>
  <si>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</si>
  <si>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</si>
  <si>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</si>
  <si>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</si>
  <si>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</si>
  <si>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</si>
  <si>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</si>
  <si>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</si>
  <si>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</si>
  <si>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</si>
  <si>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</si>
  <si>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</si>
  <si>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</si>
  <si>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</si>
  <si>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</si>
  <si>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</si>
  <si>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</si>
  <si>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</si>
  <si>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</si>
  <si>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</si>
  <si>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</si>
  <si>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</si>
  <si>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</si>
  <si>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</si>
  <si>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</si>
  <si>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</si>
  <si>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</si>
  <si>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</si>
  <si>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</si>
  <si>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</si>
  <si>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</si>
  <si>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</si>
  <si>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</si>
  <si>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</si>
  <si>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</si>
  <si>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</si>
  <si>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</si>
  <si>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</si>
  <si>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</si>
  <si>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</si>
  <si>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</si>
  <si>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</si>
  <si>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</si>
  <si>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</si>
  <si>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</si>
  <si>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</si>
  <si>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</si>
  <si>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</si>
  <si>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</si>
  <si>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</si>
  <si>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</si>
  <si>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</si>
  <si>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</si>
  <si>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</si>
  <si>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</si>
  <si>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</si>
  <si>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</si>
  <si>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</si>
  <si>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</si>
  <si>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</si>
  <si>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</si>
  <si>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</si>
  <si>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</si>
  <si>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</si>
  <si>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</si>
  <si>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</si>
  <si>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</si>
  <si>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</si>
  <si>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</si>
  <si>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</si>
  <si>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</si>
  <si>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</si>
  <si>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</si>
  <si>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</si>
  <si>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</si>
  <si>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</si>
  <si>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</si>
  <si>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</si>
  <si>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</si>
  <si>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農業集落排水事業特別会計</t>
    <phoneticPr fontId="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</si>
  <si>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</si>
  <si>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</si>
  <si>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</si>
  <si>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</si>
  <si>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</si>
  <si>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</si>
  <si>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</si>
  <si>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</si>
  <si>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</si>
  <si>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</si>
  <si>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</si>
  <si>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</si>
  <si>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</si>
  <si>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</si>
  <si>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</si>
  <si>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</si>
  <si>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</si>
  <si>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</si>
  <si>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</si>
  <si>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</si>
  <si>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</si>
  <si>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</si>
  <si>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</si>
  <si>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</si>
  <si>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</si>
  <si>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</si>
  <si>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</si>
  <si>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</si>
  <si>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</si>
  <si>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</si>
  <si>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</si>
  <si>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</si>
  <si>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</si>
  <si>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</si>
  <si>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</si>
  <si>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</si>
  <si>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</si>
  <si>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</si>
  <si>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</si>
  <si>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</si>
  <si>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</si>
  <si>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</si>
  <si>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</si>
  <si>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</si>
  <si>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</si>
  <si>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</si>
  <si>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</si>
  <si>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</si>
  <si>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</si>
  <si>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</si>
  <si>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</si>
  <si>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</si>
  <si>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</si>
  <si>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</si>
  <si>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</si>
  <si>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</si>
  <si>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</si>
  <si>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</si>
  <si>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</si>
  <si>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</si>
  <si>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山口県宇部市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</si>
  <si>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</si>
  <si>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</si>
  <si>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</si>
  <si>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</si>
  <si>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</si>
  <si>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</si>
  <si>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</si>
  <si>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</si>
  <si>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</si>
  <si>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</si>
  <si>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</si>
  <si>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</si>
  <si>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</si>
  <si>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</si>
  <si>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</si>
  <si>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</si>
  <si>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</si>
  <si>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</si>
  <si>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</si>
  <si>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</si>
  <si>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</si>
  <si>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</si>
  <si>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</si>
  <si>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</si>
  <si>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</si>
  <si>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</si>
  <si>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</si>
  <si>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</si>
  <si>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</si>
  <si>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</si>
  <si>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</si>
  <si>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</si>
  <si>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</si>
  <si>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</si>
  <si>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</si>
  <si>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</si>
  <si>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</si>
  <si>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</si>
  <si>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</si>
  <si>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</si>
  <si>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</si>
  <si>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</si>
  <si>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</si>
  <si>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</si>
  <si>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</si>
  <si>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</si>
  <si>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</si>
  <si>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</si>
  <si>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</si>
  <si>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</si>
  <si>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</si>
  <si>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</si>
  <si>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</si>
  <si>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</si>
  <si>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</si>
  <si>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</si>
  <si>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</si>
  <si>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</si>
  <si>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</si>
  <si>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</si>
  <si>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</si>
  <si>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</si>
  <si>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</si>
  <si>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</si>
  <si>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</si>
  <si>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</si>
  <si>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</si>
  <si>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</si>
  <si>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</si>
  <si>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</si>
  <si>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</si>
  <si>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</si>
  <si>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</si>
  <si>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</si>
  <si>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</si>
  <si>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</si>
  <si>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</si>
  <si>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</si>
  <si>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</si>
  <si>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</si>
  <si>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</si>
  <si>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</si>
  <si>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</si>
  <si>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</si>
  <si>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</si>
  <si>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</si>
  <si>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</si>
  <si>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</si>
  <si>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</si>
  <si>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</si>
  <si>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</si>
  <si>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</si>
  <si>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</si>
  <si>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</si>
  <si>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</si>
  <si>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</si>
  <si>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</si>
  <si>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</si>
  <si>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</si>
  <si>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</si>
  <si>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</si>
  <si>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</si>
  <si>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</si>
  <si>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</si>
  <si>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</si>
  <si>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</si>
  <si>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</si>
  <si>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</si>
  <si>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</si>
  <si>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</si>
  <si>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</si>
  <si>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</si>
  <si>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</si>
  <si>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</si>
  <si>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</si>
  <si>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</si>
  <si>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</si>
  <si>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</si>
  <si>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</si>
  <si>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</si>
  <si>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</si>
  <si>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</si>
  <si>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</si>
  <si>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</si>
  <si>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</si>
  <si>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</si>
  <si>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</si>
  <si>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</si>
  <si>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</si>
  <si>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</si>
  <si>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</si>
  <si>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</si>
  <si>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</si>
  <si>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</si>
  <si>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</si>
  <si>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</si>
  <si>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</si>
  <si>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</si>
  <si>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</si>
  <si>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</si>
  <si>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</si>
  <si>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</si>
  <si>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</si>
  <si>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</si>
  <si>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</si>
  <si>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</si>
  <si>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</si>
  <si>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</si>
  <si>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</si>
  <si>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</si>
  <si>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山口県宇部市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</si>
  <si>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</si>
  <si>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</si>
  <si>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</si>
  <si>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</si>
  <si>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</si>
  <si>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</si>
  <si>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</si>
  <si>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</si>
  <si>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</si>
  <si>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</si>
  <si>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</si>
  <si>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</si>
  <si>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</si>
  <si>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</si>
  <si>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</si>
  <si>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</si>
  <si>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</si>
  <si>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</si>
  <si>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</si>
  <si>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</si>
  <si>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</si>
  <si>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</si>
  <si>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</si>
  <si>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</si>
  <si>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</si>
  <si>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</si>
  <si>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</si>
  <si>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</si>
  <si>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</si>
  <si>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</si>
  <si>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</si>
  <si>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</si>
  <si>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</si>
  <si>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</si>
  <si>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</si>
  <si>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</si>
  <si>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</si>
  <si>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</si>
  <si>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交通事業会計</t>
    <phoneticPr fontId="5"/>
  </si>
  <si>
    <t>下水道事業会計</t>
    <phoneticPr fontId="5"/>
  </si>
  <si>
    <t>法非適用企業</t>
    <phoneticPr fontId="5"/>
  </si>
  <si>
    <t>中央卸売市場事業特別会計</t>
    <phoneticPr fontId="5"/>
  </si>
  <si>
    <t>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</si>
  <si>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</si>
  <si>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</si>
  <si>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</si>
  <si>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</si>
  <si>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</si>
  <si>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</si>
  <si>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</si>
  <si>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</si>
  <si>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</si>
  <si>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</si>
  <si>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</si>
  <si>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</si>
  <si>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</si>
  <si>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</si>
  <si>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</si>
  <si>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</si>
  <si>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</si>
  <si>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</si>
  <si>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</si>
  <si>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</si>
  <si>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</si>
  <si>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</si>
  <si>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</si>
  <si>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</si>
  <si>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</si>
  <si>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</si>
  <si>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</si>
  <si>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</si>
  <si>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</si>
  <si>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</si>
  <si>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</si>
  <si>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</si>
  <si>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</si>
  <si>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</si>
  <si>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</si>
  <si>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</si>
  <si>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</si>
  <si>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</si>
  <si>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</si>
  <si>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</si>
  <si>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</si>
  <si>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</si>
  <si>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</si>
  <si>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</si>
  <si>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</si>
  <si>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</si>
  <si>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</si>
  <si>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</si>
  <si>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</si>
  <si>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</si>
  <si>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</si>
  <si>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</si>
  <si>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</si>
  <si>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</si>
  <si>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</si>
  <si>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</si>
  <si>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</si>
  <si>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</si>
  <si>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</si>
  <si>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</si>
  <si>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</si>
  <si>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</si>
  <si>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</si>
  <si>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</si>
  <si>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</si>
  <si>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</si>
  <si>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</si>
  <si>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</si>
  <si>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</si>
  <si>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</si>
  <si>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</si>
  <si>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</si>
  <si>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</si>
  <si>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</si>
  <si>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</si>
  <si>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</si>
  <si>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</si>
  <si>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</si>
  <si>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</si>
  <si>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</si>
  <si>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</si>
  <si>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</si>
  <si>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</si>
  <si>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</si>
  <si>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</si>
  <si>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</si>
  <si>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</si>
  <si>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</si>
  <si>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</si>
  <si>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</si>
  <si>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</si>
  <si>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</si>
  <si>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</si>
  <si>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</si>
  <si>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</si>
  <si>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</si>
  <si>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</si>
  <si>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</si>
  <si>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</si>
  <si>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</si>
  <si>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</si>
  <si>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</si>
  <si>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</si>
  <si>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</si>
  <si>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</si>
  <si>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</si>
  <si>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</si>
  <si>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</si>
  <si>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</si>
  <si>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</si>
  <si>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</si>
  <si>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</si>
  <si>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</si>
  <si>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</si>
  <si>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</si>
  <si>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</si>
  <si>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</si>
  <si>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</si>
  <si>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</si>
  <si>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</si>
  <si>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</si>
  <si>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</si>
  <si>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</si>
  <si>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</si>
  <si>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</si>
  <si>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</si>
  <si>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</si>
  <si>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</si>
  <si>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</si>
  <si>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</si>
  <si>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</si>
  <si>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</si>
  <si>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</si>
  <si>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</si>
  <si>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</si>
  <si>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</si>
  <si>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 0.26</t>
  </si>
  <si>
    <t>▲ 2.37</t>
  </si>
  <si>
    <t>▲ 1.33</t>
  </si>
  <si>
    <t>農業集落排水事業特別会計</t>
  </si>
  <si>
    <t>▲ 0.06</t>
  </si>
  <si>
    <t>水道事業会計</t>
  </si>
  <si>
    <t>下水道事業会計</t>
  </si>
  <si>
    <t>一般会計</t>
  </si>
  <si>
    <t>交通事業会計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</si>
  <si>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</si>
  <si>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</si>
  <si>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</si>
  <si>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</si>
  <si>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</si>
  <si>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</si>
  <si>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</si>
  <si>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</si>
  <si>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</si>
  <si>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</si>
  <si>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宇部市常盤動物園協会</t>
  </si>
  <si>
    <t>宇部市文化創造財団</t>
  </si>
  <si>
    <t>にぎわい宇部</t>
  </si>
  <si>
    <t>うべ未来エネルギー</t>
  </si>
  <si>
    <t>宇部市スポーツ協会</t>
    <rPh sb="7" eb="9">
      <t>キョウカイ</t>
    </rPh>
    <phoneticPr fontId="2"/>
  </si>
  <si>
    <t>-</t>
    <phoneticPr fontId="2"/>
  </si>
  <si>
    <t>山口県市町総合事務組合一般会計</t>
    <rPh sb="0" eb="3">
      <t>ヤマグチケン</t>
    </rPh>
    <rPh sb="3" eb="5">
      <t>シチョウ</t>
    </rPh>
    <rPh sb="5" eb="7">
      <t>ソウゴウ</t>
    </rPh>
    <rPh sb="7" eb="11">
      <t>ジムクミアイ</t>
    </rPh>
    <rPh sb="11" eb="15">
      <t>イッパンカイケイ</t>
    </rPh>
    <phoneticPr fontId="2"/>
  </si>
  <si>
    <t>山口県市町総合事務組合非常勤職員公務災害補償特別会計</t>
    <rPh sb="0" eb="3">
      <t>ヤマグチケン</t>
    </rPh>
    <rPh sb="3" eb="7">
      <t>シチョウソウゴウ</t>
    </rPh>
    <rPh sb="7" eb="11">
      <t>ジムクミアイ</t>
    </rPh>
    <rPh sb="11" eb="16">
      <t>ヒジョウキンショクイン</t>
    </rPh>
    <rPh sb="16" eb="18">
      <t>コウム</t>
    </rPh>
    <rPh sb="18" eb="20">
      <t>サイガイ</t>
    </rPh>
    <rPh sb="20" eb="22">
      <t>ホショウ</t>
    </rPh>
    <rPh sb="22" eb="26">
      <t>トクベツカイケイ</t>
    </rPh>
    <phoneticPr fontId="2"/>
  </si>
  <si>
    <t>山口県市町総合事務組合山口県市町公平委員会特別会計</t>
    <rPh sb="0" eb="3">
      <t>ヤマグチケン</t>
    </rPh>
    <rPh sb="3" eb="5">
      <t>シマチ</t>
    </rPh>
    <rPh sb="5" eb="11">
      <t>ソウゴウジムクミアイ</t>
    </rPh>
    <rPh sb="11" eb="14">
      <t>ヤマグチケン</t>
    </rPh>
    <rPh sb="14" eb="16">
      <t>シマチ</t>
    </rPh>
    <rPh sb="16" eb="18">
      <t>コウヘイ</t>
    </rPh>
    <rPh sb="18" eb="21">
      <t>イインカイ</t>
    </rPh>
    <rPh sb="21" eb="25">
      <t>トクベツカイケイ</t>
    </rPh>
    <phoneticPr fontId="2"/>
  </si>
  <si>
    <t>山口県市町総合事務組合山口県自治会館管理特別会計</t>
  </si>
  <si>
    <t>山口県後期高齢者医療広域連合一般会計</t>
  </si>
  <si>
    <t>山口県後期高齢者医療広域連合後期高齢者医療特別会計</t>
  </si>
  <si>
    <t>宇部・山陽小野田消防組合一般会計</t>
  </si>
  <si>
    <t>合併特例基金</t>
    <rPh sb="0" eb="4">
      <t>ガッペイトクレイ</t>
    </rPh>
    <rPh sb="4" eb="6">
      <t>キキン</t>
    </rPh>
    <phoneticPr fontId="5"/>
  </si>
  <si>
    <t>公共施設等保全管理基金</t>
    <rPh sb="0" eb="11">
      <t>コウキョウシセツトウホゼンカンリキキン</t>
    </rPh>
    <phoneticPr fontId="5"/>
  </si>
  <si>
    <t>庁舎建設基金</t>
    <rPh sb="0" eb="2">
      <t>チョウシャ</t>
    </rPh>
    <rPh sb="2" eb="6">
      <t>ケンセツキキン</t>
    </rPh>
    <phoneticPr fontId="5"/>
  </si>
  <si>
    <t>社会事業基金</t>
    <rPh sb="0" eb="2">
      <t>シャカイ</t>
    </rPh>
    <rPh sb="2" eb="4">
      <t>ジギョウ</t>
    </rPh>
    <rPh sb="4" eb="6">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</si>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</sst>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0428-4984-AA5A-C85E1CA4B3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44112</c:v>
                </c:pt>
                <c:pt idx="1">
                  <c:v>77884</c:v>
                </c:pt>
                <c:pt idx="2">
                  <c:v>32473</c:v>
                </c:pt>
                <c:pt idx="3">
                  <c:v>52048</c:v>
                </c:pt>
                <c:pt idx="4">
                  <c:v>50389</c:v>
                </c:pt>
              </c:numCache>
            </c:numRef>
          </c:val>
          <c:smooth val="0"/>
          <c:extLst>
            <c:ext xmlns:c16="http://schemas.microsoft.com/office/drawing/2014/chart" uri="{C3380CC4-5D6E-409C-BE32-E72D297353CC}">
              <c16:uniqueId val="{00000001-0428-4984-AA5A-C85E1CA4B3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4.21</c:v>
                </c:pt>
                <c:pt idx="1">
                  <c:v>5.97</c:v>
                </c:pt>
                <c:pt idx="2">
                  <c:v>5.24</c:v>
                </c:pt>
                <c:pt idx="3">
                  <c:v>4.8</c:v>
                </c:pt>
                <c:pt idx="4">
                  <c:v>4.42</c:v>
                </c:pt>
              </c:numCache>
            </c:numRef>
          </c:val>
          <c:extLst>
            <c:ext xmlns:c16="http://schemas.microsoft.com/office/drawing/2014/chart" uri="{C3380CC4-5D6E-409C-BE32-E72D297353CC}">
              <c16:uniqueId val="{00000000-E0BB-4E12-B763-C13F7E98E9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8.19</c:v>
                </c:pt>
                <c:pt idx="1">
                  <c:v>14.12</c:v>
                </c:pt>
                <c:pt idx="2">
                  <c:v>15.09</c:v>
                </c:pt>
                <c:pt idx="3">
                  <c:v>12.87</c:v>
                </c:pt>
                <c:pt idx="4">
                  <c:v>11.54</c:v>
                </c:pt>
              </c:numCache>
            </c:numRef>
          </c:val>
          <c:extLst>
            <c:ext xmlns:c16="http://schemas.microsoft.com/office/drawing/2014/chart" uri="{C3380CC4-5D6E-409C-BE32-E72D297353CC}">
              <c16:uniqueId val="{00000001-E0BB-4E12-B763-C13F7E98E9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-0.57999999999999996</c:v>
                </c:pt>
                <c:pt idx="1">
                  <c:v>9.49</c:v>
                </c:pt>
                <c:pt idx="2">
                  <c:v>-0.26</c:v>
                </c:pt>
                <c:pt idx="3">
                  <c:v>-2.37</c:v>
                </c:pt>
                <c:pt idx="4">
                  <c:v>-1.33</c:v>
                </c:pt>
              </c:numCache>
            </c:numRef>
          </c:val>
          <c:smooth val="0"/>
          <c:extLst>
            <c:ext xmlns:c16="http://schemas.microsoft.com/office/drawing/2014/chart" uri="{C3380CC4-5D6E-409C-BE32-E72D297353CC}">
              <c16:uniqueId val="{00000002-E0BB-4E12-B763-C13F7E98E9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0.13</c:v>
                </c:pt>
                <c:pt idx="2">
                  <c:v>#N/A</c:v>
                </c:pt>
                <c:pt idx="3">
                  <c:v>0.14000000000000001</c:v>
                </c:pt>
                <c:pt idx="4">
                  <c:v>#N/A</c:v>
                </c:pt>
                <c:pt idx="5">
                  <c:v>0.12</c:v>
                </c:pt>
                <c:pt idx="6">
                  <c:v>#N/A</c:v>
                </c:pt>
                <c:pt idx="7">
                  <c:v>0.09</c:v>
                </c:pt>
                <c:pt idx="8">
                  <c:v>#N/A</c:v>
                </c:pt>
                <c:pt idx="9">
                  <c:v>0.1</c:v>
                </c:pt>
              </c:numCache>
            </c:numRef>
          </c:val>
          <c:extLst>
            <c:ext xmlns:c16="http://schemas.microsoft.com/office/drawing/2014/chart" uri="{C3380CC4-5D6E-409C-BE32-E72D297353CC}">
              <c16:uniqueId val="{00000000-D234-44E2-8A3C-BA16AFB9B1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34-44E2-8A3C-BA16AFB9B11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0.16</c:v>
                </c:pt>
                <c:pt idx="4">
                  <c:v>#N/A</c:v>
                </c:pt>
                <c:pt idx="5">
                  <c:v>0.17</c:v>
                </c:pt>
                <c:pt idx="6">
                  <c:v>#N/A</c:v>
                </c:pt>
                <c:pt idx="7">
                  <c:v>0.19</c:v>
                </c:pt>
                <c:pt idx="8">
                  <c:v>#N/A</c:v>
                </c:pt>
                <c:pt idx="9">
                  <c:v>0.24</c:v>
                </c:pt>
              </c:numCache>
            </c:numRef>
          </c:val>
          <c:extLst>
            <c:ext xmlns:c16="http://schemas.microsoft.com/office/drawing/2014/chart" uri="{C3380CC4-5D6E-409C-BE32-E72D297353CC}">
              <c16:uniqueId val="{00000002-D234-44E2-8A3C-BA16AFB9B119}"/>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0.94</c:v>
                </c:pt>
                <c:pt idx="2">
                  <c:v>#N/A</c:v>
                </c:pt>
                <c:pt idx="3">
                  <c:v>0.46</c:v>
                </c:pt>
                <c:pt idx="4">
                  <c:v>#N/A</c:v>
                </c:pt>
                <c:pt idx="5">
                  <c:v>0.19</c:v>
                </c:pt>
                <c:pt idx="6">
                  <c:v>#N/A</c:v>
                </c:pt>
                <c:pt idx="7">
                  <c:v>0.34</c:v>
                </c:pt>
                <c:pt idx="8">
                  <c:v>#N/A</c:v>
                </c:pt>
                <c:pt idx="9">
                  <c:v>0.51</c:v>
                </c:pt>
              </c:numCache>
            </c:numRef>
          </c:val>
          <c:extLst>
            <c:ext xmlns:c16="http://schemas.microsoft.com/office/drawing/2014/chart" uri="{C3380CC4-5D6E-409C-BE32-E72D297353CC}">
              <c16:uniqueId val="{00000003-D234-44E2-8A3C-BA16AFB9B119}"/>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c:v>
                </c:pt>
                <c:pt idx="2">
                  <c:v>#N/A</c:v>
                </c:pt>
                <c:pt idx="3">
                  <c:v>0.95</c:v>
                </c:pt>
                <c:pt idx="4">
                  <c:v>#N/A</c:v>
                </c:pt>
                <c:pt idx="5">
                  <c:v>1.03</c:v>
                </c:pt>
                <c:pt idx="6">
                  <c:v>#N/A</c:v>
                </c:pt>
                <c:pt idx="7">
                  <c:v>0.79</c:v>
                </c:pt>
                <c:pt idx="8">
                  <c:v>#N/A</c:v>
                </c:pt>
                <c:pt idx="9">
                  <c:v>0.75</c:v>
                </c:pt>
              </c:numCache>
            </c:numRef>
          </c:val>
          <c:extLst>
            <c:ext xmlns:c16="http://schemas.microsoft.com/office/drawing/2014/chart" uri="{C3380CC4-5D6E-409C-BE32-E72D297353CC}">
              <c16:uniqueId val="{00000004-D234-44E2-8A3C-BA16AFB9B119}"/>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1.85</c:v>
                </c:pt>
                <c:pt idx="2">
                  <c:v>#N/A</c:v>
                </c:pt>
                <c:pt idx="3">
                  <c:v>1.82</c:v>
                </c:pt>
                <c:pt idx="4">
                  <c:v>#N/A</c:v>
                </c:pt>
                <c:pt idx="5">
                  <c:v>1.95</c:v>
                </c:pt>
                <c:pt idx="6">
                  <c:v>#N/A</c:v>
                </c:pt>
                <c:pt idx="7">
                  <c:v>1.88</c:v>
                </c:pt>
                <c:pt idx="8">
                  <c:v>#N/A</c:v>
                </c:pt>
                <c:pt idx="9">
                  <c:v>1.62</c:v>
                </c:pt>
              </c:numCache>
            </c:numRef>
          </c:val>
          <c:extLst>
            <c:ext xmlns:c16="http://schemas.microsoft.com/office/drawing/2014/chart" uri="{C3380CC4-5D6E-409C-BE32-E72D297353CC}">
              <c16:uniqueId val="{00000005-D234-44E2-8A3C-BA16AFB9B11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4.21</c:v>
                </c:pt>
                <c:pt idx="2">
                  <c:v>#N/A</c:v>
                </c:pt>
                <c:pt idx="3">
                  <c:v>5.97</c:v>
                </c:pt>
                <c:pt idx="4">
                  <c:v>#N/A</c:v>
                </c:pt>
                <c:pt idx="5">
                  <c:v>5.24</c:v>
                </c:pt>
                <c:pt idx="6">
                  <c:v>#N/A</c:v>
                </c:pt>
                <c:pt idx="7">
                  <c:v>4.79</c:v>
                </c:pt>
                <c:pt idx="8">
                  <c:v>#N/A</c:v>
                </c:pt>
                <c:pt idx="9">
                  <c:v>4.42</c:v>
                </c:pt>
              </c:numCache>
            </c:numRef>
          </c:val>
          <c:extLst>
            <c:ext xmlns:c16="http://schemas.microsoft.com/office/drawing/2014/chart" uri="{C3380CC4-5D6E-409C-BE32-E72D297353CC}">
              <c16:uniqueId val="{00000006-D234-44E2-8A3C-BA16AFB9B11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7.96</c:v>
                </c:pt>
                <c:pt idx="2">
                  <c:v>#N/A</c:v>
                </c:pt>
                <c:pt idx="3">
                  <c:v>8.27</c:v>
                </c:pt>
                <c:pt idx="4">
                  <c:v>#N/A</c:v>
                </c:pt>
                <c:pt idx="5">
                  <c:v>8.7799999999999994</c:v>
                </c:pt>
                <c:pt idx="6">
                  <c:v>#N/A</c:v>
                </c:pt>
                <c:pt idx="7">
                  <c:v>8.48</c:v>
                </c:pt>
                <c:pt idx="8">
                  <c:v>#N/A</c:v>
                </c:pt>
                <c:pt idx="9">
                  <c:v>7.23</c:v>
                </c:pt>
              </c:numCache>
            </c:numRef>
          </c:val>
          <c:extLst>
            <c:ext xmlns:c16="http://schemas.microsoft.com/office/drawing/2014/chart" uri="{C3380CC4-5D6E-409C-BE32-E72D297353CC}">
              <c16:uniqueId val="{00000007-D234-44E2-8A3C-BA16AFB9B1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12.57</c:v>
                </c:pt>
                <c:pt idx="2">
                  <c:v>#N/A</c:v>
                </c:pt>
                <c:pt idx="3">
                  <c:v>12.25</c:v>
                </c:pt>
                <c:pt idx="4">
                  <c:v>#N/A</c:v>
                </c:pt>
                <c:pt idx="5">
                  <c:v>12.65</c:v>
                </c:pt>
                <c:pt idx="6">
                  <c:v>#N/A</c:v>
                </c:pt>
                <c:pt idx="7">
                  <c:v>12.43</c:v>
                </c:pt>
                <c:pt idx="8">
                  <c:v>#N/A</c:v>
                </c:pt>
                <c:pt idx="9">
                  <c:v>12.72</c:v>
                </c:pt>
              </c:numCache>
            </c:numRef>
          </c:val>
          <c:extLst>
            <c:ext xmlns:c16="http://schemas.microsoft.com/office/drawing/2014/chart" uri="{C3380CC4-5D6E-409C-BE32-E72D297353CC}">
              <c16:uniqueId val="{00000008-D234-44E2-8A3C-BA16AFB9B119}"/>
            </c:ext>
          </c:extLst>
        </c:ser>
        <c:ser>
          <c:idx val="9"/>
          <c:order val="9"/>
          <c:tx>
            <c:strRef>
              <c:f>データシート!$A$36</c:f>
              <c:strCache>
                <c:ptCount val="1"/>
                <c:pt idx="0">
                  <c:v>農業集落排水事業特別会計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0.06</c:v>
                </c:pt>
                <c:pt idx="9">
                  <c:v>#N/A</c:v>
                </c:pt>
              </c:numCache>
            </c:numRef>
          </c:val>
          <c:extLst>
            <c:ext xmlns:c16="http://schemas.microsoft.com/office/drawing/2014/chart" uri="{C3380CC4-5D6E-409C-BE32-E72D297353CC}">
              <c16:uniqueId val="{00000009-D234-44E2-8A3C-BA16AFB9B1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7295</c:v>
                </c:pt>
                <c:pt idx="5">
                  <c:v>7162</c:v>
                </c:pt>
                <c:pt idx="8">
                  <c:v>7052</c:v>
                </c:pt>
                <c:pt idx="11">
                  <c:v>7005</c:v>
                </c:pt>
                <c:pt idx="14">
                  <c:v>6923</c:v>
                </c:pt>
              </c:numCache>
            </c:numRef>
          </c:val>
          <c:extLst>
            <c:ext xmlns:c16="http://schemas.microsoft.com/office/drawing/2014/chart" uri="{C3380CC4-5D6E-409C-BE32-E72D297353CC}">
              <c16:uniqueId val="{00000000-C202-4E81-B733-3E83A33104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02-4E81-B733-3E83A33104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29</c:v>
                </c:pt>
                <c:pt idx="6">
                  <c:v>0</c:v>
                </c:pt>
                <c:pt idx="9">
                  <c:v>5</c:v>
                </c:pt>
                <c:pt idx="12">
                  <c:v>10</c:v>
                </c:pt>
              </c:numCache>
            </c:numRef>
          </c:val>
          <c:extLst>
            <c:ext xmlns:c16="http://schemas.microsoft.com/office/drawing/2014/chart" uri="{C3380CC4-5D6E-409C-BE32-E72D297353CC}">
              <c16:uniqueId val="{00000002-C202-4E81-B733-3E83A33104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513</c:v>
                </c:pt>
                <c:pt idx="3">
                  <c:v>85</c:v>
                </c:pt>
                <c:pt idx="6">
                  <c:v>113</c:v>
                </c:pt>
                <c:pt idx="9">
                  <c:v>68</c:v>
                </c:pt>
                <c:pt idx="12">
                  <c:v>73</c:v>
                </c:pt>
              </c:numCache>
            </c:numRef>
          </c:val>
          <c:extLst>
            <c:ext xmlns:c16="http://schemas.microsoft.com/office/drawing/2014/chart" uri="{C3380CC4-5D6E-409C-BE32-E72D297353CC}">
              <c16:uniqueId val="{00000003-C202-4E81-B733-3E83A33104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1579</c:v>
                </c:pt>
                <c:pt idx="3">
                  <c:v>1974</c:v>
                </c:pt>
                <c:pt idx="6">
                  <c:v>1977</c:v>
                </c:pt>
                <c:pt idx="9">
                  <c:v>1908</c:v>
                </c:pt>
                <c:pt idx="12">
                  <c:v>2044</c:v>
                </c:pt>
              </c:numCache>
            </c:numRef>
          </c:val>
          <c:extLst>
            <c:ext xmlns:c16="http://schemas.microsoft.com/office/drawing/2014/chart" uri="{C3380CC4-5D6E-409C-BE32-E72D297353CC}">
              <c16:uniqueId val="{00000004-C202-4E81-B733-3E83A33104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02-4E81-B733-3E83A33104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02-4E81-B733-3E83A33104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6041</c:v>
                </c:pt>
                <c:pt idx="3">
                  <c:v>5903</c:v>
                </c:pt>
                <c:pt idx="6">
                  <c:v>5791</c:v>
                </c:pt>
                <c:pt idx="9">
                  <c:v>5784</c:v>
                </c:pt>
                <c:pt idx="12">
                  <c:v>5726</c:v>
                </c:pt>
              </c:numCache>
            </c:numRef>
          </c:val>
          <c:extLst>
            <c:ext xmlns:c16="http://schemas.microsoft.com/office/drawing/2014/chart" uri="{C3380CC4-5D6E-409C-BE32-E72D297353CC}">
              <c16:uniqueId val="{00000007-C202-4E81-B733-3E83A33104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838</c:v>
                </c:pt>
                <c:pt idx="2">
                  <c:v>#N/A</c:v>
                </c:pt>
                <c:pt idx="3">
                  <c:v>#N/A</c:v>
                </c:pt>
                <c:pt idx="4">
                  <c:v>829</c:v>
                </c:pt>
                <c:pt idx="5">
                  <c:v>#N/A</c:v>
                </c:pt>
                <c:pt idx="6">
                  <c:v>#N/A</c:v>
                </c:pt>
                <c:pt idx="7">
                  <c:v>829</c:v>
                </c:pt>
                <c:pt idx="8">
                  <c:v>#N/A</c:v>
                </c:pt>
                <c:pt idx="9">
                  <c:v>#N/A</c:v>
                </c:pt>
                <c:pt idx="10">
                  <c:v>760</c:v>
                </c:pt>
                <c:pt idx="11">
                  <c:v>#N/A</c:v>
                </c:pt>
                <c:pt idx="12">
                  <c:v>#N/A</c:v>
                </c:pt>
                <c:pt idx="13">
                  <c:v>930</c:v>
                </c:pt>
                <c:pt idx="14">
                  <c:v>#N/A</c:v>
                </c:pt>
              </c:numCache>
            </c:numRef>
          </c:val>
          <c:smooth val="0"/>
          <c:extLst>
            <c:ext xmlns:c16="http://schemas.microsoft.com/office/drawing/2014/chart" uri="{C3380CC4-5D6E-409C-BE32-E72D297353CC}">
              <c16:uniqueId val="{00000008-C202-4E81-B733-3E83A33104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62099</c:v>
                </c:pt>
                <c:pt idx="5">
                  <c:v>61735</c:v>
                </c:pt>
                <c:pt idx="8">
                  <c:v>59156</c:v>
                </c:pt>
                <c:pt idx="11">
                  <c:v>56480</c:v>
                </c:pt>
                <c:pt idx="14">
                  <c:v>53156</c:v>
                </c:pt>
              </c:numCache>
            </c:numRef>
          </c:val>
          <c:extLst>
            <c:ext xmlns:c16="http://schemas.microsoft.com/office/drawing/2014/chart" uri="{C3380CC4-5D6E-409C-BE32-E72D297353CC}">
              <c16:uniqueId val="{00000000-D942-47B8-A84F-ED9CE92649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21637</c:v>
                </c:pt>
                <c:pt idx="5">
                  <c:v>20540</c:v>
                </c:pt>
                <c:pt idx="8">
                  <c:v>20661</c:v>
                </c:pt>
                <c:pt idx="11">
                  <c:v>21145</c:v>
                </c:pt>
                <c:pt idx="14">
                  <c:v>20411</c:v>
                </c:pt>
              </c:numCache>
            </c:numRef>
          </c:val>
          <c:extLst>
            <c:ext xmlns:c16="http://schemas.microsoft.com/office/drawing/2014/chart" uri="{C3380CC4-5D6E-409C-BE32-E72D297353CC}">
              <c16:uniqueId val="{00000001-D942-47B8-A84F-ED9CE92649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12729</c:v>
                </c:pt>
                <c:pt idx="5">
                  <c:v>13830</c:v>
                </c:pt>
                <c:pt idx="8">
                  <c:v>13710</c:v>
                </c:pt>
                <c:pt idx="11">
                  <c:v>12681</c:v>
                </c:pt>
                <c:pt idx="14">
                  <c:v>10642</c:v>
                </c:pt>
              </c:numCache>
            </c:numRef>
          </c:val>
          <c:extLst>
            <c:ext xmlns:c16="http://schemas.microsoft.com/office/drawing/2014/chart" uri="{C3380CC4-5D6E-409C-BE32-E72D297353CC}">
              <c16:uniqueId val="{00000002-D942-47B8-A84F-ED9CE92649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42-47B8-A84F-ED9CE92649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42-47B8-A84F-ED9CE92649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42-47B8-A84F-ED9CE92649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11225</c:v>
                </c:pt>
                <c:pt idx="3">
                  <c:v>11243</c:v>
                </c:pt>
                <c:pt idx="6">
                  <c:v>11004</c:v>
                </c:pt>
                <c:pt idx="9">
                  <c:v>11228</c:v>
                </c:pt>
                <c:pt idx="12">
                  <c:v>11210</c:v>
                </c:pt>
              </c:numCache>
            </c:numRef>
          </c:val>
          <c:extLst>
            <c:ext xmlns:c16="http://schemas.microsoft.com/office/drawing/2014/chart" uri="{C3380CC4-5D6E-409C-BE32-E72D297353CC}">
              <c16:uniqueId val="{00000006-D942-47B8-A84F-ED9CE92649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6253</c:v>
                </c:pt>
                <c:pt idx="3">
                  <c:v>312</c:v>
                </c:pt>
                <c:pt idx="6">
                  <c:v>252</c:v>
                </c:pt>
                <c:pt idx="9">
                  <c:v>274</c:v>
                </c:pt>
                <c:pt idx="12">
                  <c:v>581</c:v>
                </c:pt>
              </c:numCache>
            </c:numRef>
          </c:val>
          <c:extLst>
            <c:ext xmlns:c16="http://schemas.microsoft.com/office/drawing/2014/chart" uri="{C3380CC4-5D6E-409C-BE32-E72D297353CC}">
              <c16:uniqueId val="{00000007-D942-47B8-A84F-ED9CE92649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19163</c:v>
                </c:pt>
                <c:pt idx="3">
                  <c:v>22693</c:v>
                </c:pt>
                <c:pt idx="6">
                  <c:v>22866</c:v>
                </c:pt>
                <c:pt idx="9">
                  <c:v>22858</c:v>
                </c:pt>
                <c:pt idx="12">
                  <c:v>22123</c:v>
                </c:pt>
              </c:numCache>
            </c:numRef>
          </c:val>
          <c:extLst>
            <c:ext xmlns:c16="http://schemas.microsoft.com/office/drawing/2014/chart" uri="{C3380CC4-5D6E-409C-BE32-E72D297353CC}">
              <c16:uniqueId val="{00000008-D942-47B8-A84F-ED9CE92649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1547</c:v>
                </c:pt>
                <c:pt idx="3">
                  <c:v>1551</c:v>
                </c:pt>
                <c:pt idx="6">
                  <c:v>1561</c:v>
                </c:pt>
                <c:pt idx="9">
                  <c:v>1877</c:v>
                </c:pt>
                <c:pt idx="12">
                  <c:v>1897</c:v>
                </c:pt>
              </c:numCache>
            </c:numRef>
          </c:val>
          <c:extLst>
            <c:ext xmlns:c16="http://schemas.microsoft.com/office/drawing/2014/chart" uri="{C3380CC4-5D6E-409C-BE32-E72D297353CC}">
              <c16:uniqueId val="{00000009-D942-47B8-A84F-ED9CE92649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65940</c:v>
                </c:pt>
                <c:pt idx="3">
                  <c:v>69050</c:v>
                </c:pt>
                <c:pt idx="6">
                  <c:v>66250</c:v>
                </c:pt>
                <c:pt idx="9">
                  <c:v>65300</c:v>
                </c:pt>
                <c:pt idx="12">
                  <c:v>64049</c:v>
                </c:pt>
              </c:numCache>
            </c:numRef>
          </c:val>
          <c:extLst>
            <c:ext xmlns:c16="http://schemas.microsoft.com/office/drawing/2014/chart" uri="{C3380CC4-5D6E-409C-BE32-E72D297353CC}">
              <c16:uniqueId val="{0000000A-D942-47B8-A84F-ED9CE92649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7662</c:v>
                </c:pt>
                <c:pt idx="2">
                  <c:v>#N/A</c:v>
                </c:pt>
                <c:pt idx="3">
                  <c:v>#N/A</c:v>
                </c:pt>
                <c:pt idx="4">
                  <c:v>8744</c:v>
                </c:pt>
                <c:pt idx="5">
                  <c:v>#N/A</c:v>
                </c:pt>
                <c:pt idx="6">
                  <c:v>#N/A</c:v>
                </c:pt>
                <c:pt idx="7">
                  <c:v>8406</c:v>
                </c:pt>
                <c:pt idx="8">
                  <c:v>#N/A</c:v>
                </c:pt>
                <c:pt idx="9">
                  <c:v>#N/A</c:v>
                </c:pt>
                <c:pt idx="10">
                  <c:v>11230</c:v>
                </c:pt>
                <c:pt idx="11">
                  <c:v>#N/A</c:v>
                </c:pt>
                <c:pt idx="12">
                  <c:v>#N/A</c:v>
                </c:pt>
                <c:pt idx="13">
                  <c:v>15650</c:v>
                </c:pt>
                <c:pt idx="14">
                  <c:v>#N/A</c:v>
                </c:pt>
              </c:numCache>
            </c:numRef>
          </c:val>
          <c:smooth val="0"/>
          <c:extLst>
            <c:ext xmlns:c16="http://schemas.microsoft.com/office/drawing/2014/chart" uri="{C3380CC4-5D6E-409C-BE32-E72D297353CC}">
              <c16:uniqueId val="{0000000B-D942-47B8-A84F-ED9CE92649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5594</c:v>
                </c:pt>
                <c:pt idx="1">
                  <c:v>4828</c:v>
                </c:pt>
                <c:pt idx="2">
                  <c:v>4408</c:v>
                </c:pt>
              </c:numCache>
            </c:numRef>
          </c:val>
          <c:extLst>
            <c:ext xmlns:c16="http://schemas.microsoft.com/office/drawing/2014/chart" uri="{C3380CC4-5D6E-409C-BE32-E72D297353CC}">
              <c16:uniqueId val="{00000000-EEF6-4167-870E-B405661ADE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1660</c:v>
                </c:pt>
                <c:pt idx="1">
                  <c:v>1854</c:v>
                </c:pt>
                <c:pt idx="2">
                  <c:v>1300</c:v>
                </c:pt>
              </c:numCache>
            </c:numRef>
          </c:val>
          <c:extLst>
            <c:ext xmlns:c16="http://schemas.microsoft.com/office/drawing/2014/chart" uri="{C3380CC4-5D6E-409C-BE32-E72D297353CC}">
              <c16:uniqueId val="{00000001-EEF6-4167-870E-B405661ADE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7084</c:v>
                </c:pt>
                <c:pt idx="1">
                  <c:v>6589</c:v>
                </c:pt>
                <c:pt idx="2">
                  <c:v>5594</c:v>
                </c:pt>
              </c:numCache>
            </c:numRef>
          </c:val>
          <c:extLst>
            <c:ext xmlns:c16="http://schemas.microsoft.com/office/drawing/2014/chart" uri="{C3380CC4-5D6E-409C-BE32-E72D297353CC}">
              <c16:uniqueId val="{00000002-EEF6-4167-870E-B405661ADE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元利償還金については、償還終了等により減少となった。</a:t>
          </a:r>
        </a:p>
        <a:p>
          <a:r>
            <a:rPr kumimoji="1" lang="ja-JP" altLang="en-US" sz="1200">
              <a:latin typeface="ＭＳ ゴシック" pitchFamily="49" charset="-128"/>
              <a:ea typeface="ＭＳ ゴシック" pitchFamily="49" charset="-128"/>
            </a:rPr>
            <a:t>　公営企業債の元利償還金に対する繰入金については、下水道事業が大部分を占めている。収益的収支に計上された繰出金決算額の増等により増加となった。</a:t>
          </a:r>
        </a:p>
        <a:p>
          <a:r>
            <a:rPr kumimoji="1" lang="ja-JP" altLang="en-US" sz="1200">
              <a:latin typeface="ＭＳ ゴシック" pitchFamily="49" charset="-128"/>
              <a:ea typeface="ＭＳ ゴシック" pitchFamily="49" charset="-128"/>
            </a:rPr>
            <a:t>　組合等が起こした地方債の元利償還金に対する負担金等については、宇部・山陽小野田消防組合の元利償還金の増により、増加となった。</a:t>
          </a:r>
        </a:p>
        <a:p>
          <a:r>
            <a:rPr kumimoji="1" lang="ja-JP" altLang="en-US" sz="1200">
              <a:latin typeface="ＭＳ ゴシック" pitchFamily="49" charset="-128"/>
              <a:ea typeface="ＭＳ ゴシック" pitchFamily="49" charset="-128"/>
            </a:rPr>
            <a:t>　算入公債費等については、災害復旧費等に係る基準財政需要額の減により減少となった。</a:t>
          </a:r>
        </a:p>
        <a:p>
          <a:r>
            <a:rPr kumimoji="1" lang="ja-JP" altLang="en-US" sz="1200">
              <a:latin typeface="ＭＳ ゴシック" pitchFamily="49" charset="-128"/>
              <a:ea typeface="ＭＳ ゴシック" pitchFamily="49" charset="-128"/>
            </a:rPr>
            <a:t> 実質公債費比率の分子については、下水道事業における元利償還金に対する繰入金の増や宇部・山陽小野田消防組合における準元利償還金に係る負担金の増等により増加となった。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一般会計等に係る地方債の現在高は、建設地方債に関する残高は増となったものの、臨時財政対策債の発行額が元金償還額以下となったこと等により、全体としては減少となった。</a:t>
          </a:r>
        </a:p>
        <a:p>
          <a:r>
            <a:rPr kumimoji="1" lang="ja-JP" altLang="en-US" sz="1200">
              <a:latin typeface="ＭＳ ゴシック" pitchFamily="49" charset="-128"/>
              <a:ea typeface="ＭＳ ゴシック" pitchFamily="49" charset="-128"/>
            </a:rPr>
            <a:t>　債務負担行為に基づく支出予定額は、港湾関係の県事業負担金に係る債務負担行為であり、宇部港芝中地区荷役機械整備事業（令和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年度分）等により、増加となった。</a:t>
          </a:r>
        </a:p>
        <a:p>
          <a:r>
            <a:rPr kumimoji="1" lang="ja-JP" altLang="en-US" sz="1200">
              <a:latin typeface="ＭＳ ゴシック" pitchFamily="49" charset="-128"/>
              <a:ea typeface="ＭＳ ゴシック" pitchFamily="49" charset="-128"/>
            </a:rPr>
            <a:t>　公営企業債等繰入見込額については、下水道事業が大部分を占めており、残高の減等により、減少となった。</a:t>
          </a:r>
        </a:p>
        <a:p>
          <a:r>
            <a:rPr kumimoji="1" lang="ja-JP" altLang="en-US" sz="1200">
              <a:latin typeface="ＭＳ ゴシック" pitchFamily="49" charset="-128"/>
              <a:ea typeface="ＭＳ ゴシック" pitchFamily="49" charset="-128"/>
            </a:rPr>
            <a:t>　組合等負担等見込額については、宇部・山陽小野田消防組合に係るもので、残高の増等により、増加となった。</a:t>
          </a:r>
        </a:p>
        <a:p>
          <a:r>
            <a:rPr kumimoji="1" lang="ja-JP" altLang="en-US" sz="1200">
              <a:latin typeface="ＭＳ ゴシック" pitchFamily="49" charset="-128"/>
              <a:ea typeface="ＭＳ ゴシック" pitchFamily="49" charset="-128"/>
            </a:rPr>
            <a:t> 退職手当負担見込額は、「宇部市定員適正化計画」に基づき、市民サービスの維持、充実に配慮しながら職員数の適正化に努める。</a:t>
          </a:r>
        </a:p>
        <a:p>
          <a:r>
            <a:rPr kumimoji="1" lang="ja-JP" altLang="en-US" sz="1200">
              <a:latin typeface="ＭＳ ゴシック" pitchFamily="49" charset="-128"/>
              <a:ea typeface="ＭＳ ゴシック" pitchFamily="49" charset="-128"/>
            </a:rPr>
            <a:t>　充当可能基金は、庁舎建設基金や減債基金等の減により減少となった。</a:t>
          </a:r>
        </a:p>
        <a:p>
          <a:r>
            <a:rPr kumimoji="1" lang="ja-JP" altLang="en-US" sz="1200">
              <a:latin typeface="ＭＳ ゴシック" pitchFamily="49" charset="-128"/>
              <a:ea typeface="ＭＳ ゴシック" pitchFamily="49" charset="-128"/>
            </a:rPr>
            <a:t>　将来負担比率の分子については、充当可能基金や基準財政需要額算入見込額の減等により増加となった。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山口県宇部市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庁舎建設基金及び減債基金の取崩額が増加したため、基金残高が減少となった。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標準財政規模に対する財政調整基金の残高が県内他市平均より低いため、財政調整基金からの取崩し抑制を図りつつ、</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基金への積立を実施する予定としている。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合併特例基金：市民の連帯の強化及び地域振興を図るために要する経費の財源を確保するため。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公共施設等保全管理基金：公共施設等の保全管理及び公用又は公共用に供する土地等の取得に要する経費の財源を確保するため。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庁舎建設基金：本市庁舎の建設に関する事業を円滑に推進する財源を確保するため。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社会事業基金：非営利かつ公益的な市民活動への支援、地域福祉に関する活動への支援等の社会事業の推進に資するため。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ふるさと応援基金：ふるさと納税制度において事業指定寄附金及び使途を指定しない寄附金を当該事業及び本市のまちづくりに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庁舎建設基金：本庁舎建設事業費の財源として基金繰入金を充当したことにより減となった。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庁舎建設基金：本庁舎建設事業の終了年度には、基金残高が減少する予定である。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百万円あったが、扶助費や繰出金等の財源確保のため、取崩しが約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標準財政規模に対する財政調整基金の残高が県内他市平均より低いため、財政調整基金からの取崩し抑制を図りつつ、</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基金への積立を実施する予定としている。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百万円あったが、取崩しが約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百万円あったことにより、基金残高は約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解散した土地開発公社から受け継いだ産業団地等の販売促進に努め、これを財源とした第三セクター等改革推進債の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繰上償還を実施する予定としている。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給与改定費の創設等により基準財政需要額の増加があったものの、前年度から横ばいで推移し、類似団体平均を</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地方交付税や地方消費税交付金の増等により経常一般財源収入の総額が増加したものの、人件費や扶助費の増等により経常経費充当一般財源の額が増加したことにより、前年度より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80264</xdr:rowOff>
    </xdr:from>
    <xdr:to>
      <xdr:col>23</xdr:col>
      <xdr:colOff>133350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2451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65</xdr:row>
      <xdr:rowOff>80264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196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75438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15650"/>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75438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15650"/>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人件費、物件費ともに増となったものの、類似団体平均を約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千円下回っている。</a:t>
          </a:r>
        </a:p>
        <a:p>
          <a:r>
            <a:rPr kumimoji="1" lang="ja-JP" altLang="en-US" sz="1300">
              <a:latin typeface="ＭＳ Ｐゴシック" panose="020B0600070205080204" pitchFamily="50" charset="-128"/>
              <a:ea typeface="ＭＳ Ｐゴシック" panose="020B0600070205080204" pitchFamily="50" charset="-128"/>
            </a:rPr>
            <a:t>　今後、委託化を進めていくと増加していく費目であるため、職員数の適正化とのバランスを取りながら全体としてのコスト低減に努める。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41469</xdr:rowOff>
    </xdr:from>
    <xdr:to>
      <xdr:col>23</xdr:col>
      <xdr:colOff>133350</xdr:colOff>
      <xdr:row>83</xdr:row>
      <xdr:rowOff>106874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1819"/>
          <a:ext cx="8382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41469</xdr:rowOff>
    </xdr:from>
    <xdr:to>
      <xdr:col>19</xdr:col>
      <xdr:colOff>133350</xdr:colOff>
      <xdr:row>83</xdr:row>
      <xdr:rowOff>57984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71819"/>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117926</xdr:rowOff>
    </xdr:from>
    <xdr:to>
      <xdr:col>15</xdr:col>
      <xdr:colOff>82550</xdr:colOff>
      <xdr:row>83</xdr:row>
      <xdr:rowOff>57984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6826"/>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43754</xdr:rowOff>
    </xdr:from>
    <xdr:to>
      <xdr:col>11</xdr:col>
      <xdr:colOff>31750</xdr:colOff>
      <xdr:row>82</xdr:row>
      <xdr:rowOff>117926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2654"/>
          <a:ext cx="889000" cy="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56074</xdr:rowOff>
    </xdr:from>
    <xdr:to>
      <xdr:col>23</xdr:col>
      <xdr:colOff>184150</xdr:colOff>
      <xdr:row>83</xdr:row>
      <xdr:rowOff>157674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72601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3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162119</xdr:rowOff>
    </xdr:from>
    <xdr:to>
      <xdr:col>19</xdr:col>
      <xdr:colOff>184150</xdr:colOff>
      <xdr:row>83</xdr:row>
      <xdr:rowOff>92269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102446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7184</xdr:rowOff>
    </xdr:from>
    <xdr:to>
      <xdr:col>15</xdr:col>
      <xdr:colOff>133350</xdr:colOff>
      <xdr:row>83</xdr:row>
      <xdr:rowOff>108784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0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67126</xdr:rowOff>
    </xdr:from>
    <xdr:to>
      <xdr:col>11</xdr:col>
      <xdr:colOff>82550</xdr:colOff>
      <xdr:row>82</xdr:row>
      <xdr:rowOff>168726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9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164404</xdr:rowOff>
    </xdr:from>
    <xdr:to>
      <xdr:col>7</xdr:col>
      <xdr:colOff>31750</xdr:colOff>
      <xdr:row>82</xdr:row>
      <xdr:rowOff>94554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特定階層の職員構成の変化による平均給料額の増等により、類似団体平均を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ポイント上回っている。前年度との比較では横ばいとなっている。</a:t>
          </a:r>
        </a:p>
        <a:p>
          <a:r>
            <a:rPr kumimoji="1" lang="ja-JP" altLang="en-US" sz="1300">
              <a:latin typeface="ＭＳ Ｐゴシック" panose="020B0600070205080204" pitchFamily="50" charset="-128"/>
              <a:ea typeface="ＭＳ Ｐゴシック" panose="020B0600070205080204" pitchFamily="50" charset="-128"/>
            </a:rPr>
            <a:t>　今後も人事委員会勧告の動向等を踏まえて、適切な給与水準の維持に努める。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92075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6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92075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251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「宇部市定員適正化計画」に基づき、スリムで効率的な組織・人員体制の確立に努めたものの、類似団体平均を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市民サービスの維持、充実に配慮しながら職員数の適正化に努める。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98266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05440"/>
          <a:ext cx="838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25876</xdr:rowOff>
    </xdr:from>
    <xdr:to>
      <xdr:col>77</xdr:col>
      <xdr:colOff>44450</xdr:colOff>
      <xdr:row>61</xdr:row>
      <xdr:rowOff>46990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8432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167163</xdr:rowOff>
    </xdr:from>
    <xdr:to>
      <xdr:col>72</xdr:col>
      <xdr:colOff>203200</xdr:colOff>
      <xdr:row>61</xdr:row>
      <xdr:rowOff>25876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416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60</xdr:row>
      <xdr:rowOff>167163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39082"/>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47466</xdr:rowOff>
    </xdr:from>
    <xdr:to>
      <xdr:col>81</xdr:col>
      <xdr:colOff>95250</xdr:colOff>
      <xdr:row>61</xdr:row>
      <xdr:rowOff>149066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19543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7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146526</xdr:rowOff>
    </xdr:from>
    <xdr:to>
      <xdr:col>73</xdr:col>
      <xdr:colOff>44450</xdr:colOff>
      <xdr:row>61</xdr:row>
      <xdr:rowOff>76676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86853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116363</xdr:rowOff>
    </xdr:from>
    <xdr:to>
      <xdr:col>68</xdr:col>
      <xdr:colOff>203200</xdr:colOff>
      <xdr:row>61</xdr:row>
      <xdr:rowOff>46513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56690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準元利償還金の増等により、単年度では</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か年平均では、前年度と横ばいとなっている。</a:t>
          </a:r>
        </a:p>
        <a:p>
          <a:r>
            <a:rPr kumimoji="1" lang="ja-JP" altLang="en-US" sz="1300">
              <a:latin typeface="ＭＳ Ｐゴシック" panose="020B0600070205080204" pitchFamily="50" charset="-128"/>
              <a:ea typeface="ＭＳ Ｐゴシック" panose="020B0600070205080204" pitchFamily="50" charset="-128"/>
            </a:rPr>
            <a:t>　本庁舎建設事業債の償還等により、しばらくは高水準で公債費が推移する見込みであり、建設地方債等の発行を適切にコントロールし、後年度の負担軽減に努める。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68641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55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80131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39</xdr:row>
      <xdr:rowOff>91622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666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781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地方債現在高等に対する基準財政需要額算入見込額の減等により、前年度より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次世代の負担軽減や財政運営の持続性に留意しながら、市債発行の適切なコントロールに努める。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169817</xdr:rowOff>
    </xdr:from>
    <xdr:to>
      <xdr:col>81</xdr:col>
      <xdr:colOff>44450</xdr:colOff>
      <xdr:row>18</xdr:row>
      <xdr:rowOff>40640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913017"/>
          <a:ext cx="8382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26761</xdr:rowOff>
    </xdr:from>
    <xdr:to>
      <xdr:col>77</xdr:col>
      <xdr:colOff>44450</xdr:colOff>
      <xdr:row>16</xdr:row>
      <xdr:rowOff>169817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69961"/>
          <a:ext cx="889000" cy="14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26761</xdr:rowOff>
    </xdr:from>
    <xdr:to>
      <xdr:col>72</xdr:col>
      <xdr:colOff>203200</xdr:colOff>
      <xdr:row>16</xdr:row>
      <xdr:rowOff>33655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6996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165463</xdr:rowOff>
    </xdr:from>
    <xdr:to>
      <xdr:col>68</xdr:col>
      <xdr:colOff>152400</xdr:colOff>
      <xdr:row>16</xdr:row>
      <xdr:rowOff>33655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73721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161290</xdr:rowOff>
    </xdr:from>
    <xdr:to>
      <xdr:col>81</xdr:col>
      <xdr:colOff>95250</xdr:colOff>
      <xdr:row>18</xdr:row>
      <xdr:rowOff>91440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133367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4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119017</xdr:rowOff>
    </xdr:from>
    <xdr:to>
      <xdr:col>77</xdr:col>
      <xdr:colOff>95250</xdr:colOff>
      <xdr:row>17</xdr:row>
      <xdr:rowOff>49167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33944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4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147411</xdr:rowOff>
    </xdr:from>
    <xdr:to>
      <xdr:col>73</xdr:col>
      <xdr:colOff>44450</xdr:colOff>
      <xdr:row>16</xdr:row>
      <xdr:rowOff>77561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62338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0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154305</xdr:rowOff>
    </xdr:from>
    <xdr:to>
      <xdr:col>68</xdr:col>
      <xdr:colOff>203200</xdr:colOff>
      <xdr:row>16</xdr:row>
      <xdr:rowOff>84455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69232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114663</xdr:rowOff>
    </xdr:from>
    <xdr:to>
      <xdr:col>64</xdr:col>
      <xdr:colOff>152400</xdr:colOff>
      <xdr:row>16</xdr:row>
      <xdr:rowOff>44813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29590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ポイント下回っている。これは、職員数が類似団体と比較して少ないためである。今後も市民サービスの維持、充実に配慮しながら職員数の適正化に努める。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148772</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78072"/>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148772</xdr:rowOff>
    </xdr:from>
    <xdr:to>
      <xdr:col>19</xdr:col>
      <xdr:colOff>187325</xdr:colOff>
      <xdr:row>35</xdr:row>
      <xdr:rowOff>129722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780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35</xdr:row>
      <xdr:rowOff>129722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105228</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45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97972</xdr:rowOff>
    </xdr:from>
    <xdr:to>
      <xdr:col>20</xdr:col>
      <xdr:colOff>38100</xdr:colOff>
      <xdr:row>35</xdr:row>
      <xdr:rowOff>28122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38299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54428</xdr:rowOff>
    </xdr:from>
    <xdr:to>
      <xdr:col>11</xdr:col>
      <xdr:colOff>60325</xdr:colOff>
      <xdr:row>34</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166205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ポイント下回っている。要因としては、委託料が類似団体と比較して少ないことが挙げられる。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今後も引き続き経費削減に取り組むとともに、委託化にあたっては、全体最適を図りながらコストの低減に努める。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52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5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140970</xdr:rowOff>
    </xdr:from>
    <xdr:to>
      <xdr:col>65</xdr:col>
      <xdr:colOff>53975</xdr:colOff>
      <xdr:row>14</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81297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ポイント上回っている。サービス水準の維持に留意しながら、資格審査の適正化及び健康・生きがいづくりや雇用の場・機会の創出など、医療費の軽減、自立促進などにつながる施策の推進を図る。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08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649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いる。これは、特別会計への繰出金の割合が大きいことによるものであり、今後、特別会計のサービス水準に留意しつつ、健康・生きがいづくりなどによる医療費の軽減など一層の経費節減に努め、普通会計からの繰出金の増加を抑制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154215</xdr:rowOff>
    </xdr:from>
    <xdr:to>
      <xdr:col>82</xdr:col>
      <xdr:colOff>107950</xdr:colOff>
      <xdr:row>61</xdr:row>
      <xdr:rowOff>48078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4412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37193</xdr:rowOff>
    </xdr:from>
    <xdr:to>
      <xdr:col>78</xdr:col>
      <xdr:colOff>69850</xdr:colOff>
      <xdr:row>61</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495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37193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408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62</xdr:row>
      <xdr:rowOff>7257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4085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103415</xdr:rowOff>
    </xdr:from>
    <xdr:to>
      <xdr:col>82</xdr:col>
      <xdr:colOff>158750</xdr:colOff>
      <xdr:row>61</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11992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29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168728</xdr:rowOff>
    </xdr:from>
    <xdr:to>
      <xdr:col>78</xdr:col>
      <xdr:colOff>120650</xdr:colOff>
      <xdr:row>61</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83655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5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127907</xdr:rowOff>
    </xdr:from>
    <xdr:to>
      <xdr:col>65</xdr:col>
      <xdr:colOff>53975</xdr:colOff>
      <xdr:row>62</xdr:row>
      <xdr:rowOff>58057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42834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67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年度に消防一部事務組合設立に伴い、人件費が補助費等へ振り替えられたことにより、高水準で推移している。</a:t>
          </a:r>
        </a:p>
        <a:p>
          <a:r>
            <a:rPr kumimoji="1" lang="ja-JP" altLang="en-US" sz="1300">
              <a:latin typeface="ＭＳ Ｐゴシック" panose="020B0600070205080204" pitchFamily="50" charset="-128"/>
              <a:ea typeface="ＭＳ Ｐゴシック" panose="020B0600070205080204" pitchFamily="50" charset="-128"/>
            </a:rPr>
            <a:t>　行政の受け持つべき分野、経費負担の在り方等について、検討するとともに、補助金等の交付の見直し（廃止）を行い、経費節減に努める。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105228</xdr:rowOff>
    </xdr:from>
    <xdr:to>
      <xdr:col>82</xdr:col>
      <xdr:colOff>107950</xdr:colOff>
      <xdr:row>38</xdr:row>
      <xdr:rowOff>159657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620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94343</xdr:rowOff>
    </xdr:from>
    <xdr:to>
      <xdr:col>78</xdr:col>
      <xdr:colOff>69850</xdr:colOff>
      <xdr:row>38</xdr:row>
      <xdr:rowOff>105228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609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94343</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167822</xdr:rowOff>
    </xdr:from>
    <xdr:to>
      <xdr:col>69</xdr:col>
      <xdr:colOff>92075</xdr:colOff>
      <xdr:row>38</xdr:row>
      <xdr:rowOff>18143</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108857</xdr:rowOff>
    </xdr:from>
    <xdr:to>
      <xdr:col>82</xdr:col>
      <xdr:colOff>158750</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80934</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54428</xdr:rowOff>
    </xdr:from>
    <xdr:to>
      <xdr:col>78</xdr:col>
      <xdr:colOff>120650</xdr:colOff>
      <xdr:row>38</xdr:row>
      <xdr:rowOff>156028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140805</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43543</xdr:rowOff>
    </xdr:from>
    <xdr:to>
      <xdr:col>74</xdr:col>
      <xdr:colOff>31750</xdr:colOff>
      <xdr:row>38</xdr:row>
      <xdr:rowOff>145143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129920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ポイント上回っている。本庁舎建設事業債の償還等により、しばらくは高水準で推移する見込みであり、建設地方債等の発行を適切にコントロールし、後年度の負担軽減に努める。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57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61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39370</xdr:rowOff>
    </xdr:from>
    <xdr:to>
      <xdr:col>15</xdr:col>
      <xdr:colOff>98425</xdr:colOff>
      <xdr:row>79</xdr:row>
      <xdr:rowOff>69850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58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79</xdr:row>
      <xdr:rowOff>153670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58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26670</xdr:rowOff>
    </xdr:from>
    <xdr:to>
      <xdr:col>20</xdr:col>
      <xdr:colOff>38100</xdr:colOff>
      <xdr:row>79</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113047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102870</xdr:rowOff>
    </xdr:from>
    <xdr:to>
      <xdr:col>6</xdr:col>
      <xdr:colOff>171450</xdr:colOff>
      <xdr:row>80</xdr:row>
      <xdr:rowOff>33020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17797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経常収支比率は類似団体平均を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ポイント上回っているものの、公債費以外の経常収支比率では僅か</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ポイント上回る結果となっていることから、本市の財政における公債費負担の大きさがわかる。今後も、行財政改革を進め、経常収支比率の改善を図る。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29845</xdr:rowOff>
    </xdr:from>
    <xdr:to>
      <xdr:col>82</xdr:col>
      <xdr:colOff>107950</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31495"/>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29845</xdr:rowOff>
    </xdr:from>
    <xdr:to>
      <xdr:col>78</xdr:col>
      <xdr:colOff>69850</xdr:colOff>
      <xdr:row>77</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31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77</xdr:row>
      <xdr:rowOff>29845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89431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76</xdr:row>
      <xdr:rowOff>138430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89431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150495</xdr:rowOff>
    </xdr:from>
    <xdr:to>
      <xdr:col>78</xdr:col>
      <xdr:colOff>120650</xdr:colOff>
      <xdr:row>77</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90822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150495</xdr:rowOff>
    </xdr:from>
    <xdr:to>
      <xdr:col>74</xdr:col>
      <xdr:colOff>31750</xdr:colOff>
      <xdr:row>77</xdr:row>
      <xdr:rowOff>80645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38837</xdr:rowOff>
    </xdr:from>
    <xdr:to>
      <xdr:col>29</xdr:col>
      <xdr:colOff>127000</xdr:colOff>
      <xdr:row>15</xdr:row>
      <xdr:rowOff>72174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6762"/>
          <a:ext cx="647700" cy="20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72174</xdr:rowOff>
    </xdr:from>
    <xdr:to>
      <xdr:col>26</xdr:col>
      <xdr:colOff>50800</xdr:colOff>
      <xdr:row>15</xdr:row>
      <xdr:rowOff>143192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1549"/>
          <a:ext cx="698500" cy="7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143192</xdr:rowOff>
    </xdr:from>
    <xdr:to>
      <xdr:col>22</xdr:col>
      <xdr:colOff>114300</xdr:colOff>
      <xdr:row>16</xdr:row>
      <xdr:rowOff>33693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2567"/>
          <a:ext cx="698500" cy="6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33693</xdr:rowOff>
    </xdr:from>
    <xdr:to>
      <xdr:col>18</xdr:col>
      <xdr:colOff>177800</xdr:colOff>
      <xdr:row>16</xdr:row>
      <xdr:rowOff>69698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4518"/>
          <a:ext cx="6985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159487</xdr:rowOff>
    </xdr:from>
    <xdr:to>
      <xdr:col>29</xdr:col>
      <xdr:colOff>177800</xdr:colOff>
      <xdr:row>14</xdr:row>
      <xdr:rowOff>89637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21374</xdr:rowOff>
    </xdr:from>
    <xdr:to>
      <xdr:col>26</xdr:col>
      <xdr:colOff>101600</xdr:colOff>
      <xdr:row>15</xdr:row>
      <xdr:rowOff>122974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133151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9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92392</xdr:rowOff>
    </xdr:from>
    <xdr:to>
      <xdr:col>22</xdr:col>
      <xdr:colOff>165100</xdr:colOff>
      <xdr:row>16</xdr:row>
      <xdr:rowOff>22542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32719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8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154343</xdr:rowOff>
    </xdr:from>
    <xdr:to>
      <xdr:col>19</xdr:col>
      <xdr:colOff>38100</xdr:colOff>
      <xdr:row>16</xdr:row>
      <xdr:rowOff>84493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94670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4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18898</xdr:rowOff>
    </xdr:from>
    <xdr:to>
      <xdr:col>15</xdr:col>
      <xdr:colOff>101600</xdr:colOff>
      <xdr:row>16</xdr:row>
      <xdr:rowOff>120498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7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338531</xdr:rowOff>
    </xdr:from>
    <xdr:to>
      <xdr:col>29</xdr:col>
      <xdr:colOff>127000</xdr:colOff>
      <xdr:row>36</xdr:row>
      <xdr:rowOff>39522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48881"/>
          <a:ext cx="647700" cy="4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25006</xdr:rowOff>
    </xdr:from>
    <xdr:to>
      <xdr:col>26</xdr:col>
      <xdr:colOff>50800</xdr:colOff>
      <xdr:row>36</xdr:row>
      <xdr:rowOff>39522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8256"/>
          <a:ext cx="698500" cy="1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25006</xdr:rowOff>
    </xdr:from>
    <xdr:to>
      <xdr:col>22</xdr:col>
      <xdr:colOff>114300</xdr:colOff>
      <xdr:row>36</xdr:row>
      <xdr:rowOff>26721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8256"/>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26188</xdr:rowOff>
    </xdr:from>
    <xdr:to>
      <xdr:col>18</xdr:col>
      <xdr:colOff>177800</xdr:colOff>
      <xdr:row>36</xdr:row>
      <xdr:rowOff>26721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79438"/>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287731</xdr:rowOff>
    </xdr:from>
    <xdr:to>
      <xdr:col>29</xdr:col>
      <xdr:colOff>177800</xdr:colOff>
      <xdr:row>36</xdr:row>
      <xdr:rowOff>46431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259808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331622</xdr:rowOff>
    </xdr:from>
    <xdr:to>
      <xdr:col>26</xdr:col>
      <xdr:colOff>101600</xdr:colOff>
      <xdr:row>36</xdr:row>
      <xdr:rowOff>90322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75099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317106</xdr:rowOff>
    </xdr:from>
    <xdr:to>
      <xdr:col>22</xdr:col>
      <xdr:colOff>165100</xdr:colOff>
      <xdr:row>36</xdr:row>
      <xdr:rowOff>75806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60583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318821</xdr:rowOff>
    </xdr:from>
    <xdr:to>
      <xdr:col>19</xdr:col>
      <xdr:colOff>38100</xdr:colOff>
      <xdr:row>36</xdr:row>
      <xdr:rowOff>77521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62298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318288</xdr:rowOff>
    </xdr:from>
    <xdr:to>
      <xdr:col>15</xdr:col>
      <xdr:colOff>101600</xdr:colOff>
      <xdr:row>36</xdr:row>
      <xdr:rowOff>76988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53289</xdr:rowOff>
    </xdr:from>
    <xdr:to>
      <xdr:col>24</xdr:col>
      <xdr:colOff>63500</xdr:colOff>
      <xdr:row>37</xdr:row>
      <xdr:rowOff>28067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4039"/>
          <a:ext cx="838200" cy="3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87427</xdr:rowOff>
    </xdr:from>
    <xdr:to>
      <xdr:col>19</xdr:col>
      <xdr:colOff>177800</xdr:colOff>
      <xdr:row>37</xdr:row>
      <xdr:rowOff>28067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9627"/>
          <a:ext cx="8890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87427</xdr:rowOff>
    </xdr:from>
    <xdr:to>
      <xdr:col>15</xdr:col>
      <xdr:colOff>50800</xdr:colOff>
      <xdr:row>37</xdr:row>
      <xdr:rowOff>78016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59627"/>
          <a:ext cx="8890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72606</xdr:rowOff>
    </xdr:from>
    <xdr:to>
      <xdr:col>10</xdr:col>
      <xdr:colOff>114300</xdr:colOff>
      <xdr:row>37</xdr:row>
      <xdr:rowOff>78016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625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xdr:rowOff>
    </xdr:from>
    <xdr:to>
      <xdr:col>24</xdr:col>
      <xdr:colOff>114300</xdr:colOff>
      <xdr:row>35</xdr:row>
      <xdr:rowOff>104089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25366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148717</xdr:rowOff>
    </xdr:from>
    <xdr:to>
      <xdr:col>20</xdr:col>
      <xdr:colOff>38100</xdr:colOff>
      <xdr:row>37</xdr:row>
      <xdr:rowOff>78867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69994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36627</xdr:rowOff>
    </xdr:from>
    <xdr:to>
      <xdr:col>15</xdr:col>
      <xdr:colOff>101600</xdr:colOff>
      <xdr:row>36</xdr:row>
      <xdr:rowOff>138227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27216</xdr:rowOff>
    </xdr:from>
    <xdr:to>
      <xdr:col>10</xdr:col>
      <xdr:colOff>165100</xdr:colOff>
      <xdr:row>37</xdr:row>
      <xdr:rowOff>128816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119943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21806</xdr:rowOff>
    </xdr:from>
    <xdr:to>
      <xdr:col>6</xdr:col>
      <xdr:colOff>38100</xdr:colOff>
      <xdr:row>37</xdr:row>
      <xdr:rowOff>123406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74729</xdr:rowOff>
    </xdr:from>
    <xdr:to>
      <xdr:col>24</xdr:col>
      <xdr:colOff>63500</xdr:colOff>
      <xdr:row>57</xdr:row>
      <xdr:rowOff>89784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7379"/>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42398</xdr:rowOff>
    </xdr:from>
    <xdr:to>
      <xdr:col>19</xdr:col>
      <xdr:colOff>177800</xdr:colOff>
      <xdr:row>57</xdr:row>
      <xdr:rowOff>89784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15048"/>
          <a:ext cx="8890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42398</xdr:rowOff>
    </xdr:from>
    <xdr:to>
      <xdr:col>15</xdr:col>
      <xdr:colOff>50800</xdr:colOff>
      <xdr:row>57</xdr:row>
      <xdr:rowOff>155686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15048"/>
          <a:ext cx="889000" cy="1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155686</xdr:rowOff>
    </xdr:from>
    <xdr:to>
      <xdr:col>10</xdr:col>
      <xdr:colOff>114300</xdr:colOff>
      <xdr:row>58</xdr:row>
      <xdr:rowOff>57404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8336"/>
          <a:ext cx="889000" cy="7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23929</xdr:rowOff>
    </xdr:from>
    <xdr:to>
      <xdr:col>24</xdr:col>
      <xdr:colOff>114300</xdr:colOff>
      <xdr:row>57</xdr:row>
      <xdr:rowOff>125529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2356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38984</xdr:rowOff>
    </xdr:from>
    <xdr:to>
      <xdr:col>20</xdr:col>
      <xdr:colOff>38100</xdr:colOff>
      <xdr:row>57</xdr:row>
      <xdr:rowOff>140584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131711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163048</xdr:rowOff>
    </xdr:from>
    <xdr:to>
      <xdr:col>15</xdr:col>
      <xdr:colOff>101600</xdr:colOff>
      <xdr:row>57</xdr:row>
      <xdr:rowOff>93198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84325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104886</xdr:rowOff>
    </xdr:from>
    <xdr:to>
      <xdr:col>10</xdr:col>
      <xdr:colOff>165100</xdr:colOff>
      <xdr:row>58</xdr:row>
      <xdr:rowOff>35036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26163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6604</xdr:rowOff>
    </xdr:from>
    <xdr:to>
      <xdr:col>6</xdr:col>
      <xdr:colOff>38100</xdr:colOff>
      <xdr:row>58</xdr:row>
      <xdr:rowOff>108204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99331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93599</xdr:rowOff>
    </xdr:from>
    <xdr:to>
      <xdr:col>24</xdr:col>
      <xdr:colOff>63500</xdr:colOff>
      <xdr:row>77</xdr:row>
      <xdr:rowOff>108077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9524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93599</xdr:rowOff>
    </xdr:from>
    <xdr:to>
      <xdr:col>19</xdr:col>
      <xdr:colOff>177800</xdr:colOff>
      <xdr:row>77</xdr:row>
      <xdr:rowOff>100685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9524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92532</xdr:rowOff>
    </xdr:from>
    <xdr:to>
      <xdr:col>15</xdr:col>
      <xdr:colOff>50800</xdr:colOff>
      <xdr:row>77</xdr:row>
      <xdr:rowOff>100685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9418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87427</xdr:rowOff>
    </xdr:from>
    <xdr:to>
      <xdr:col>10</xdr:col>
      <xdr:colOff>114300</xdr:colOff>
      <xdr:row>77</xdr:row>
      <xdr:rowOff>92532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8907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57277</xdr:rowOff>
    </xdr:from>
    <xdr:to>
      <xdr:col>24</xdr:col>
      <xdr:colOff>114300</xdr:colOff>
      <xdr:row>77</xdr:row>
      <xdr:rowOff>158877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80154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42799</xdr:rowOff>
    </xdr:from>
    <xdr:to>
      <xdr:col>20</xdr:col>
      <xdr:colOff>38100</xdr:colOff>
      <xdr:row>77</xdr:row>
      <xdr:rowOff>144399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49885</xdr:rowOff>
    </xdr:from>
    <xdr:to>
      <xdr:col>15</xdr:col>
      <xdr:colOff>101600</xdr:colOff>
      <xdr:row>77</xdr:row>
      <xdr:rowOff>151485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168012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41732</xdr:rowOff>
    </xdr:from>
    <xdr:to>
      <xdr:col>10</xdr:col>
      <xdr:colOff>165100</xdr:colOff>
      <xdr:row>77</xdr:row>
      <xdr:rowOff>143332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159859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36627</xdr:rowOff>
    </xdr:from>
    <xdr:to>
      <xdr:col>6</xdr:col>
      <xdr:colOff>38100</xdr:colOff>
      <xdr:row>77</xdr:row>
      <xdr:rowOff>138227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154754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127406</xdr:rowOff>
    </xdr:from>
    <xdr:to>
      <xdr:col>24</xdr:col>
      <xdr:colOff>63500</xdr:colOff>
      <xdr:row>95</xdr:row>
      <xdr:rowOff>118453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3706"/>
          <a:ext cx="8382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118453</xdr:rowOff>
    </xdr:from>
    <xdr:to>
      <xdr:col>19</xdr:col>
      <xdr:colOff>177800</xdr:colOff>
      <xdr:row>96</xdr:row>
      <xdr:rowOff>54369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06203"/>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112751</xdr:rowOff>
    </xdr:from>
    <xdr:to>
      <xdr:col>15</xdr:col>
      <xdr:colOff>50800</xdr:colOff>
      <xdr:row>96</xdr:row>
      <xdr:rowOff>54369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00501"/>
          <a:ext cx="8890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112751</xdr:rowOff>
    </xdr:from>
    <xdr:to>
      <xdr:col>10</xdr:col>
      <xdr:colOff>114300</xdr:colOff>
      <xdr:row>97</xdr:row>
      <xdr:rowOff>99364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00501"/>
          <a:ext cx="889000" cy="3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76606</xdr:rowOff>
    </xdr:from>
    <xdr:to>
      <xdr:col>24</xdr:col>
      <xdr:colOff>114300</xdr:colOff>
      <xdr:row>95</xdr:row>
      <xdr:rowOff>6756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99483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67653</xdr:rowOff>
    </xdr:from>
    <xdr:to>
      <xdr:col>20</xdr:col>
      <xdr:colOff>38100</xdr:colOff>
      <xdr:row>95</xdr:row>
      <xdr:rowOff>169253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14330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3569</xdr:rowOff>
    </xdr:from>
    <xdr:to>
      <xdr:col>15</xdr:col>
      <xdr:colOff>101600</xdr:colOff>
      <xdr:row>96</xdr:row>
      <xdr:rowOff>105169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121696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61951</xdr:rowOff>
    </xdr:from>
    <xdr:to>
      <xdr:col>10</xdr:col>
      <xdr:colOff>165100</xdr:colOff>
      <xdr:row>95</xdr:row>
      <xdr:rowOff>163551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2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48564</xdr:rowOff>
    </xdr:from>
    <xdr:to>
      <xdr:col>6</xdr:col>
      <xdr:colOff>38100</xdr:colOff>
      <xdr:row>97</xdr:row>
      <xdr:rowOff>150164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166691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5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19805</xdr:rowOff>
    </xdr:from>
    <xdr:to>
      <xdr:col>55</xdr:col>
      <xdr:colOff>0</xdr:colOff>
      <xdr:row>36</xdr:row>
      <xdr:rowOff>50720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92005"/>
          <a:ext cx="8382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19805</xdr:rowOff>
    </xdr:from>
    <xdr:to>
      <xdr:col>50</xdr:col>
      <xdr:colOff>114300</xdr:colOff>
      <xdr:row>36</xdr:row>
      <xdr:rowOff>38409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92005"/>
          <a:ext cx="8890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38409</xdr:rowOff>
    </xdr:from>
    <xdr:to>
      <xdr:col>45</xdr:col>
      <xdr:colOff>177800</xdr:colOff>
      <xdr:row>36</xdr:row>
      <xdr:rowOff>96386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10609"/>
          <a:ext cx="889000" cy="5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13839</xdr:rowOff>
    </xdr:from>
    <xdr:to>
      <xdr:col>41</xdr:col>
      <xdr:colOff>50800</xdr:colOff>
      <xdr:row>36</xdr:row>
      <xdr:rowOff>96386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57339"/>
          <a:ext cx="889000" cy="11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171370</xdr:rowOff>
    </xdr:from>
    <xdr:to>
      <xdr:col>55</xdr:col>
      <xdr:colOff>50800</xdr:colOff>
      <xdr:row>36</xdr:row>
      <xdr:rowOff>101520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22797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140455</xdr:rowOff>
    </xdr:from>
    <xdr:to>
      <xdr:col>50</xdr:col>
      <xdr:colOff>165100</xdr:colOff>
      <xdr:row>36</xdr:row>
      <xdr:rowOff>70605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87132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1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159059</xdr:rowOff>
    </xdr:from>
    <xdr:to>
      <xdr:col>46</xdr:col>
      <xdr:colOff>38100</xdr:colOff>
      <xdr:row>36</xdr:row>
      <xdr:rowOff>89209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105736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45586</xdr:rowOff>
    </xdr:from>
    <xdr:to>
      <xdr:col>41</xdr:col>
      <xdr:colOff>101600</xdr:colOff>
      <xdr:row>36</xdr:row>
      <xdr:rowOff>147186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163713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134489</xdr:rowOff>
    </xdr:from>
    <xdr:to>
      <xdr:col>36</xdr:col>
      <xdr:colOff>165100</xdr:colOff>
      <xdr:row>30</xdr:row>
      <xdr:rowOff>64639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81166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88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46649</xdr:rowOff>
    </xdr:from>
    <xdr:to>
      <xdr:col>55</xdr:col>
      <xdr:colOff>0</xdr:colOff>
      <xdr:row>56</xdr:row>
      <xdr:rowOff>64708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647849"/>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46649</xdr:rowOff>
    </xdr:from>
    <xdr:to>
      <xdr:col>50</xdr:col>
      <xdr:colOff>114300</xdr:colOff>
      <xdr:row>57</xdr:row>
      <xdr:rowOff>88287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47849"/>
          <a:ext cx="889000" cy="2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108306</xdr:rowOff>
    </xdr:from>
    <xdr:to>
      <xdr:col>45</xdr:col>
      <xdr:colOff>177800</xdr:colOff>
      <xdr:row>57</xdr:row>
      <xdr:rowOff>88287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366606"/>
          <a:ext cx="889000" cy="49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108306</xdr:rowOff>
    </xdr:from>
    <xdr:to>
      <xdr:col>41</xdr:col>
      <xdr:colOff>50800</xdr:colOff>
      <xdr:row>56</xdr:row>
      <xdr:rowOff>133038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366606"/>
          <a:ext cx="889000" cy="36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13908</xdr:rowOff>
    </xdr:from>
    <xdr:to>
      <xdr:col>55</xdr:col>
      <xdr:colOff>50800</xdr:colOff>
      <xdr:row>56</xdr:row>
      <xdr:rowOff>115508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36785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167299</xdr:rowOff>
    </xdr:from>
    <xdr:to>
      <xdr:col>50</xdr:col>
      <xdr:colOff>165100</xdr:colOff>
      <xdr:row>56</xdr:row>
      <xdr:rowOff>97449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113976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37487</xdr:rowOff>
    </xdr:from>
    <xdr:to>
      <xdr:col>46</xdr:col>
      <xdr:colOff>38100</xdr:colOff>
      <xdr:row>57</xdr:row>
      <xdr:rowOff>139087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130214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57506</xdr:rowOff>
    </xdr:from>
    <xdr:to>
      <xdr:col>41</xdr:col>
      <xdr:colOff>101600</xdr:colOff>
      <xdr:row>54</xdr:row>
      <xdr:rowOff>159106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1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4183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9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82238</xdr:rowOff>
    </xdr:from>
    <xdr:to>
      <xdr:col>36</xdr:col>
      <xdr:colOff>165100</xdr:colOff>
      <xdr:row>57</xdr:row>
      <xdr:rowOff>12388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28915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2769</xdr:rowOff>
    </xdr:from>
    <xdr:to>
      <xdr:col>55</xdr:col>
      <xdr:colOff>0</xdr:colOff>
      <xdr:row>79</xdr:row>
      <xdr:rowOff>26619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47319"/>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26619</xdr:rowOff>
    </xdr:from>
    <xdr:to>
      <xdr:col>50</xdr:col>
      <xdr:colOff>114300</xdr:colOff>
      <xdr:row>79</xdr:row>
      <xdr:rowOff>28981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7116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136461</xdr:rowOff>
    </xdr:from>
    <xdr:to>
      <xdr:col>45</xdr:col>
      <xdr:colOff>177800</xdr:colOff>
      <xdr:row>79</xdr:row>
      <xdr:rowOff>28981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09561"/>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120078</xdr:rowOff>
    </xdr:from>
    <xdr:to>
      <xdr:col>41</xdr:col>
      <xdr:colOff>50800</xdr:colOff>
      <xdr:row>78</xdr:row>
      <xdr:rowOff>136461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21728"/>
          <a:ext cx="889000" cy="1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123419</xdr:rowOff>
    </xdr:from>
    <xdr:to>
      <xdr:col>55</xdr:col>
      <xdr:colOff>50800</xdr:colOff>
      <xdr:row>79</xdr:row>
      <xdr:rowOff>53569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38346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147269</xdr:rowOff>
    </xdr:from>
    <xdr:to>
      <xdr:col>50</xdr:col>
      <xdr:colOff>165100</xdr:colOff>
      <xdr:row>79</xdr:row>
      <xdr:rowOff>77419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68546</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1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149631</xdr:rowOff>
    </xdr:from>
    <xdr:to>
      <xdr:col>46</xdr:col>
      <xdr:colOff>38100</xdr:colOff>
      <xdr:row>79</xdr:row>
      <xdr:rowOff>79781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70908</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85661</xdr:rowOff>
    </xdr:from>
    <xdr:to>
      <xdr:col>41</xdr:col>
      <xdr:colOff>101600</xdr:colOff>
      <xdr:row>79</xdr:row>
      <xdr:rowOff>15811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5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69278</xdr:rowOff>
    </xdr:from>
    <xdr:to>
      <xdr:col>36</xdr:col>
      <xdr:colOff>165100</xdr:colOff>
      <xdr:row>77</xdr:row>
      <xdr:rowOff>170878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162005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6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103163</xdr:rowOff>
    </xdr:from>
    <xdr:to>
      <xdr:col>55</xdr:col>
      <xdr:colOff>0</xdr:colOff>
      <xdr:row>95</xdr:row>
      <xdr:rowOff>127915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390913"/>
          <a:ext cx="8382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103163</xdr:rowOff>
    </xdr:from>
    <xdr:to>
      <xdr:col>50</xdr:col>
      <xdr:colOff>114300</xdr:colOff>
      <xdr:row>97</xdr:row>
      <xdr:rowOff>30874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90913"/>
          <a:ext cx="889000" cy="27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1105</xdr:rowOff>
    </xdr:from>
    <xdr:to>
      <xdr:col>45</xdr:col>
      <xdr:colOff>177800</xdr:colOff>
      <xdr:row>97</xdr:row>
      <xdr:rowOff>30874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117405"/>
          <a:ext cx="889000" cy="5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1105</xdr:rowOff>
    </xdr:from>
    <xdr:to>
      <xdr:col>41</xdr:col>
      <xdr:colOff>50800</xdr:colOff>
      <xdr:row>96</xdr:row>
      <xdr:rowOff>151778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117405"/>
          <a:ext cx="889000" cy="4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77115</xdr:rowOff>
    </xdr:from>
    <xdr:to>
      <xdr:col>55</xdr:col>
      <xdr:colOff>50800</xdr:colOff>
      <xdr:row>96</xdr:row>
      <xdr:rowOff>7265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99992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52363</xdr:rowOff>
    </xdr:from>
    <xdr:to>
      <xdr:col>50</xdr:col>
      <xdr:colOff>165100</xdr:colOff>
      <xdr:row>95</xdr:row>
      <xdr:rowOff>153963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4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170490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151524</xdr:rowOff>
    </xdr:from>
    <xdr:to>
      <xdr:col>46</xdr:col>
      <xdr:colOff>38100</xdr:colOff>
      <xdr:row>97</xdr:row>
      <xdr:rowOff>81674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121755</xdr:rowOff>
    </xdr:from>
    <xdr:to>
      <xdr:col>41</xdr:col>
      <xdr:colOff>101600</xdr:colOff>
      <xdr:row>94</xdr:row>
      <xdr:rowOff>51905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0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68432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8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100978</xdr:rowOff>
    </xdr:from>
    <xdr:to>
      <xdr:col>36</xdr:col>
      <xdr:colOff>165100</xdr:colOff>
      <xdr:row>97</xdr:row>
      <xdr:rowOff>31128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47655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3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xdr:rowOff>
    </xdr:from>
    <xdr:to>
      <xdr:col>85</xdr:col>
      <xdr:colOff>127000</xdr:colOff>
      <xdr:row>35</xdr:row>
      <xdr:rowOff>59690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829326"/>
          <a:ext cx="838200" cy="2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59690</xdr:rowOff>
    </xdr:from>
    <xdr:to>
      <xdr:col>81</xdr:col>
      <xdr:colOff>50800</xdr:colOff>
      <xdr:row>37</xdr:row>
      <xdr:rowOff>105182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060440"/>
          <a:ext cx="889000" cy="3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105182</xdr:rowOff>
    </xdr:from>
    <xdr:to>
      <xdr:col>76</xdr:col>
      <xdr:colOff>114300</xdr:colOff>
      <xdr:row>38</xdr:row>
      <xdr:rowOff>77750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44883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77750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32728"/>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120676</xdr:rowOff>
    </xdr:from>
    <xdr:to>
      <xdr:col>85</xdr:col>
      <xdr:colOff>177800</xdr:colOff>
      <xdr:row>34</xdr:row>
      <xdr:rowOff>50826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7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143553</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6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8890</xdr:rowOff>
    </xdr:from>
    <xdr:to>
      <xdr:col>81</xdr:col>
      <xdr:colOff>101600</xdr:colOff>
      <xdr:row>35</xdr:row>
      <xdr:rowOff>110490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127017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54382</xdr:rowOff>
    </xdr:from>
    <xdr:to>
      <xdr:col>76</xdr:col>
      <xdr:colOff>165100</xdr:colOff>
      <xdr:row>37</xdr:row>
      <xdr:rowOff>155982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1059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173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26950</xdr:rowOff>
    </xdr:from>
    <xdr:to>
      <xdr:col>72</xdr:col>
      <xdr:colOff>38100</xdr:colOff>
      <xdr:row>38</xdr:row>
      <xdr:rowOff>128550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145077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3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138278</xdr:rowOff>
    </xdr:from>
    <xdr:to>
      <xdr:col>67</xdr:col>
      <xdr:colOff>101600</xdr:colOff>
      <xdr:row>38</xdr:row>
      <xdr:rowOff>68428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84955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30125</xdr:rowOff>
    </xdr:from>
    <xdr:to>
      <xdr:col>85</xdr:col>
      <xdr:colOff>127000</xdr:colOff>
      <xdr:row>75</xdr:row>
      <xdr:rowOff>32639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8887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13856</xdr:rowOff>
    </xdr:from>
    <xdr:to>
      <xdr:col>81</xdr:col>
      <xdr:colOff>50800</xdr:colOff>
      <xdr:row>75</xdr:row>
      <xdr:rowOff>32639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72606"/>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144805</xdr:rowOff>
    </xdr:from>
    <xdr:to>
      <xdr:col>76</xdr:col>
      <xdr:colOff>114300</xdr:colOff>
      <xdr:row>75</xdr:row>
      <xdr:rowOff>13856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32105"/>
          <a:ext cx="889000" cy="4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144805</xdr:rowOff>
    </xdr:from>
    <xdr:to>
      <xdr:col>71</xdr:col>
      <xdr:colOff>177800</xdr:colOff>
      <xdr:row>75</xdr:row>
      <xdr:rowOff>23838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32105"/>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150775</xdr:rowOff>
    </xdr:from>
    <xdr:to>
      <xdr:col>85</xdr:col>
      <xdr:colOff>177800</xdr:colOff>
      <xdr:row>75</xdr:row>
      <xdr:rowOff>80925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2202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153289</xdr:rowOff>
    </xdr:from>
    <xdr:to>
      <xdr:col>81</xdr:col>
      <xdr:colOff>101600</xdr:colOff>
      <xdr:row>75</xdr:row>
      <xdr:rowOff>83439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99966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134506</xdr:rowOff>
    </xdr:from>
    <xdr:to>
      <xdr:col>76</xdr:col>
      <xdr:colOff>165100</xdr:colOff>
      <xdr:row>75</xdr:row>
      <xdr:rowOff>64656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81183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5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94005</xdr:rowOff>
    </xdr:from>
    <xdr:to>
      <xdr:col>72</xdr:col>
      <xdr:colOff>38100</xdr:colOff>
      <xdr:row>75</xdr:row>
      <xdr:rowOff>24155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40682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144488</xdr:rowOff>
    </xdr:from>
    <xdr:to>
      <xdr:col>67</xdr:col>
      <xdr:colOff>101600</xdr:colOff>
      <xdr:row>75</xdr:row>
      <xdr:rowOff>74638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91165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6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106618</xdr:rowOff>
    </xdr:from>
    <xdr:to>
      <xdr:col>85</xdr:col>
      <xdr:colOff>127000</xdr:colOff>
      <xdr:row>95</xdr:row>
      <xdr:rowOff>151783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394368"/>
          <a:ext cx="8382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138295</xdr:rowOff>
    </xdr:from>
    <xdr:to>
      <xdr:col>81</xdr:col>
      <xdr:colOff>50800</xdr:colOff>
      <xdr:row>95</xdr:row>
      <xdr:rowOff>151783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426045"/>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71349</xdr:rowOff>
    </xdr:from>
    <xdr:to>
      <xdr:col>76</xdr:col>
      <xdr:colOff>114300</xdr:colOff>
      <xdr:row>95</xdr:row>
      <xdr:rowOff>138295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016199"/>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71349</xdr:rowOff>
    </xdr:from>
    <xdr:to>
      <xdr:col>71</xdr:col>
      <xdr:colOff>177800</xdr:colOff>
      <xdr:row>97</xdr:row>
      <xdr:rowOff>96265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016199"/>
          <a:ext cx="889000" cy="7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55818</xdr:rowOff>
    </xdr:from>
    <xdr:to>
      <xdr:col>85</xdr:col>
      <xdr:colOff>177800</xdr:colOff>
      <xdr:row>95</xdr:row>
      <xdr:rowOff>157418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34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78695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19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100983</xdr:rowOff>
    </xdr:from>
    <xdr:to>
      <xdr:col>81</xdr:col>
      <xdr:colOff>101600</xdr:colOff>
      <xdr:row>96</xdr:row>
      <xdr:rowOff>31133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47660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6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87495</xdr:rowOff>
    </xdr:from>
    <xdr:to>
      <xdr:col>76</xdr:col>
      <xdr:colOff>165100</xdr:colOff>
      <xdr:row>96</xdr:row>
      <xdr:rowOff>17645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34172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20549</xdr:rowOff>
    </xdr:from>
    <xdr:to>
      <xdr:col>72</xdr:col>
      <xdr:colOff>38100</xdr:colOff>
      <xdr:row>93</xdr:row>
      <xdr:rowOff>122149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138676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57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45465</xdr:rowOff>
    </xdr:from>
    <xdr:to>
      <xdr:col>67</xdr:col>
      <xdr:colOff>101600</xdr:colOff>
      <xdr:row>97</xdr:row>
      <xdr:rowOff>147065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163592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5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97409</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46609</xdr:rowOff>
    </xdr:from>
    <xdr:to>
      <xdr:col>98</xdr:col>
      <xdr:colOff>38100</xdr:colOff>
      <xdr:row>39</xdr:row>
      <xdr:rowOff>148209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139336</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7874</xdr:rowOff>
    </xdr:from>
    <xdr:to>
      <xdr:col>116</xdr:col>
      <xdr:colOff>63500</xdr:colOff>
      <xdr:row>57</xdr:row>
      <xdr:rowOff>21046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780524"/>
          <a:ext cx="8382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21046</xdr:rowOff>
    </xdr:from>
    <xdr:to>
      <xdr:col>111</xdr:col>
      <xdr:colOff>177800</xdr:colOff>
      <xdr:row>57</xdr:row>
      <xdr:rowOff>38027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793696"/>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21481</xdr:rowOff>
    </xdr:from>
    <xdr:to>
      <xdr:col>107</xdr:col>
      <xdr:colOff>50800</xdr:colOff>
      <xdr:row>57</xdr:row>
      <xdr:rowOff>38027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79413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132080</xdr:rowOff>
    </xdr:from>
    <xdr:to>
      <xdr:col>102</xdr:col>
      <xdr:colOff>114300</xdr:colOff>
      <xdr:row>57</xdr:row>
      <xdr:rowOff>21481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733280"/>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128524</xdr:rowOff>
    </xdr:from>
    <xdr:to>
      <xdr:col>116</xdr:col>
      <xdr:colOff>114300</xdr:colOff>
      <xdr:row>57</xdr:row>
      <xdr:rowOff>58674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7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151401</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58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141696</xdr:rowOff>
    </xdr:from>
    <xdr:to>
      <xdr:col>112</xdr:col>
      <xdr:colOff>38100</xdr:colOff>
      <xdr:row>57</xdr:row>
      <xdr:rowOff>71846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88373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158677</xdr:rowOff>
    </xdr:from>
    <xdr:to>
      <xdr:col>107</xdr:col>
      <xdr:colOff>101600</xdr:colOff>
      <xdr:row>57</xdr:row>
      <xdr:rowOff>88827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105354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53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142131</xdr:rowOff>
    </xdr:from>
    <xdr:to>
      <xdr:col>102</xdr:col>
      <xdr:colOff>165100</xdr:colOff>
      <xdr:row>57</xdr:row>
      <xdr:rowOff>72281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7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88808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5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81280</xdr:rowOff>
    </xdr:from>
    <xdr:to>
      <xdr:col>98</xdr:col>
      <xdr:colOff>38100</xdr:colOff>
      <xdr:row>57</xdr:row>
      <xdr:rowOff>11430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27957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99512</xdr:rowOff>
    </xdr:from>
    <xdr:to>
      <xdr:col>116</xdr:col>
      <xdr:colOff>63500</xdr:colOff>
      <xdr:row>71</xdr:row>
      <xdr:rowOff>42225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101012"/>
          <a:ext cx="838200" cy="1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42225</xdr:rowOff>
    </xdr:from>
    <xdr:to>
      <xdr:col>111</xdr:col>
      <xdr:colOff>177800</xdr:colOff>
      <xdr:row>71</xdr:row>
      <xdr:rowOff>116886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15175"/>
          <a:ext cx="889000" cy="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116886</xdr:rowOff>
    </xdr:from>
    <xdr:to>
      <xdr:col>107</xdr:col>
      <xdr:colOff>50800</xdr:colOff>
      <xdr:row>71</xdr:row>
      <xdr:rowOff>133390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289836"/>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32761</xdr:rowOff>
    </xdr:from>
    <xdr:to>
      <xdr:col>102</xdr:col>
      <xdr:colOff>114300</xdr:colOff>
      <xdr:row>71</xdr:row>
      <xdr:rowOff>133390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205711"/>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48712</xdr:rowOff>
    </xdr:from>
    <xdr:to>
      <xdr:col>116</xdr:col>
      <xdr:colOff>114300</xdr:colOff>
      <xdr:row>70</xdr:row>
      <xdr:rowOff>150312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0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135561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19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162875</xdr:rowOff>
    </xdr:from>
    <xdr:to>
      <xdr:col>112</xdr:col>
      <xdr:colOff>38100</xdr:colOff>
      <xdr:row>71</xdr:row>
      <xdr:rowOff>93025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1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109552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9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66086</xdr:rowOff>
    </xdr:from>
    <xdr:to>
      <xdr:col>107</xdr:col>
      <xdr:colOff>101600</xdr:colOff>
      <xdr:row>71</xdr:row>
      <xdr:rowOff>167686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23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12763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0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82590</xdr:rowOff>
    </xdr:from>
    <xdr:to>
      <xdr:col>102</xdr:col>
      <xdr:colOff>165100</xdr:colOff>
      <xdr:row>72</xdr:row>
      <xdr:rowOff>12740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2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29267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0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153411</xdr:rowOff>
    </xdr:from>
    <xdr:to>
      <xdr:col>98</xdr:col>
      <xdr:colOff>38100</xdr:colOff>
      <xdr:row>71</xdr:row>
      <xdr:rowOff>83561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1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100088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193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人件費については、定年延長に伴う定年退職者数の皆増等によるもの。</a:t>
          </a:r>
        </a:p>
        <a:p>
          <a:r>
            <a:rPr kumimoji="1" lang="ja-JP" altLang="en-US" sz="1300">
              <a:latin typeface="ＭＳ Ｐゴシック" panose="020B0600070205080204" pitchFamily="50" charset="-128"/>
              <a:ea typeface="ＭＳ Ｐゴシック" panose="020B0600070205080204" pitchFamily="50" charset="-128"/>
            </a:rPr>
            <a:t>扶助費については、低所得者支援及び定額減税補足給付金の皆増等によるもの。</a:t>
          </a:r>
        </a:p>
        <a:p>
          <a:r>
            <a:rPr kumimoji="1" lang="ja-JP" altLang="en-US" sz="1300">
              <a:latin typeface="ＭＳ Ｐゴシック" panose="020B0600070205080204" pitchFamily="50" charset="-128"/>
              <a:ea typeface="ＭＳ Ｐゴシック" panose="020B0600070205080204" pitchFamily="50" charset="-128"/>
            </a:rPr>
            <a:t>補助費等については、水道料金減免事業費補助金の皆減等によるもの。</a:t>
          </a:r>
        </a:p>
        <a:p>
          <a:r>
            <a:rPr kumimoji="1" lang="ja-JP" altLang="en-US" sz="1300">
              <a:latin typeface="ＭＳ Ｐゴシック" panose="020B0600070205080204" pitchFamily="50" charset="-128"/>
              <a:ea typeface="ＭＳ Ｐゴシック" panose="020B0600070205080204" pitchFamily="50" charset="-128"/>
            </a:rPr>
            <a:t>普通建設事業費については、ごみ処理施設基幹的設備改良工事の皆減等によるもの。</a:t>
          </a:r>
        </a:p>
        <a:p>
          <a:r>
            <a:rPr kumimoji="1" lang="ja-JP" altLang="en-US" sz="1300">
              <a:latin typeface="ＭＳ Ｐゴシック" panose="020B0600070205080204" pitchFamily="50" charset="-128"/>
              <a:ea typeface="ＭＳ Ｐゴシック" panose="020B0600070205080204" pitchFamily="50" charset="-128"/>
            </a:rPr>
            <a:t>災害復旧事業費については、土木施設災害復旧費の増等によるもの。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156,438
153,924
287.05
80,952,911
78,678,079
1,688,351
38,193,142
64,048,701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12446</xdr:rowOff>
    </xdr:from>
    <xdr:to>
      <xdr:col>24</xdr:col>
      <xdr:colOff>63500</xdr:colOff>
      <xdr:row>35</xdr:row>
      <xdr:rowOff>109982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3196"/>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109982</xdr:rowOff>
    </xdr:from>
    <xdr:to>
      <xdr:col>19</xdr:col>
      <xdr:colOff>177800</xdr:colOff>
      <xdr:row>35</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073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116078</xdr:rowOff>
    </xdr:from>
    <xdr:to>
      <xdr:col>15</xdr:col>
      <xdr:colOff>50800</xdr:colOff>
      <xdr:row>35</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6828"/>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102362</xdr:rowOff>
    </xdr:from>
    <xdr:to>
      <xdr:col>10</xdr:col>
      <xdr:colOff>114300</xdr:colOff>
      <xdr:row>35</xdr:row>
      <xdr:rowOff>116078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3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133096</xdr:rowOff>
    </xdr:from>
    <xdr:to>
      <xdr:col>24</xdr:col>
      <xdr:colOff>114300</xdr:colOff>
      <xdr:row>35</xdr:row>
      <xdr:rowOff>63246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155973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59182</xdr:rowOff>
    </xdr:from>
    <xdr:to>
      <xdr:col>20</xdr:col>
      <xdr:colOff>38100</xdr:colOff>
      <xdr:row>35</xdr:row>
      <xdr:rowOff>160782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111760</xdr:rowOff>
    </xdr:from>
    <xdr:to>
      <xdr:col>15</xdr:col>
      <xdr:colOff>101600</xdr:colOff>
      <xdr:row>36</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65278</xdr:rowOff>
    </xdr:from>
    <xdr:to>
      <xdr:col>10</xdr:col>
      <xdr:colOff>165100</xdr:colOff>
      <xdr:row>35</xdr:row>
      <xdr:rowOff>166878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11955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51562</xdr:rowOff>
    </xdr:from>
    <xdr:to>
      <xdr:col>6</xdr:col>
      <xdr:colOff>38100</xdr:colOff>
      <xdr:row>35</xdr:row>
      <xdr:rowOff>153162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169689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109176</xdr:rowOff>
    </xdr:from>
    <xdr:to>
      <xdr:col>24</xdr:col>
      <xdr:colOff>62865</xdr:colOff>
      <xdr:row>59</xdr:row>
      <xdr:rowOff>155353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196026"/>
          <a:ext cx="1270" cy="10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159180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155353</xdr:rowOff>
    </xdr:from>
    <xdr:to>
      <xdr:col>24</xdr:col>
      <xdr:colOff>152400</xdr:colOff>
      <xdr:row>59</xdr:row>
      <xdr:rowOff>155353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55853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97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109176</xdr:rowOff>
    </xdr:from>
    <xdr:to>
      <xdr:col>24</xdr:col>
      <xdr:colOff>152400</xdr:colOff>
      <xdr:row>53</xdr:row>
      <xdr:rowOff>109176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110983</xdr:rowOff>
    </xdr:from>
    <xdr:to>
      <xdr:col>24</xdr:col>
      <xdr:colOff>63500</xdr:colOff>
      <xdr:row>57</xdr:row>
      <xdr:rowOff>101415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12183"/>
          <a:ext cx="838200" cy="1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167628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17751</xdr:rowOff>
    </xdr:from>
    <xdr:to>
      <xdr:col>24</xdr:col>
      <xdr:colOff>114300</xdr:colOff>
      <xdr:row>58</xdr:row>
      <xdr:rowOff>119351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77901</xdr:rowOff>
    </xdr:from>
    <xdr:to>
      <xdr:col>19</xdr:col>
      <xdr:colOff>177800</xdr:colOff>
      <xdr:row>57</xdr:row>
      <xdr:rowOff>101415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50551"/>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72071</xdr:rowOff>
    </xdr:from>
    <xdr:to>
      <xdr:col>20</xdr:col>
      <xdr:colOff>38100</xdr:colOff>
      <xdr:row>59</xdr:row>
      <xdr:rowOff>2221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164798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115729</xdr:rowOff>
    </xdr:from>
    <xdr:to>
      <xdr:col>15</xdr:col>
      <xdr:colOff>50800</xdr:colOff>
      <xdr:row>57</xdr:row>
      <xdr:rowOff>77901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374029"/>
          <a:ext cx="889000" cy="47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48154</xdr:rowOff>
    </xdr:from>
    <xdr:to>
      <xdr:col>15</xdr:col>
      <xdr:colOff>101600</xdr:colOff>
      <xdr:row>58</xdr:row>
      <xdr:rowOff>149754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140881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54541</xdr:rowOff>
    </xdr:from>
    <xdr:to>
      <xdr:col>10</xdr:col>
      <xdr:colOff>114300</xdr:colOff>
      <xdr:row>54</xdr:row>
      <xdr:rowOff>115729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8491"/>
          <a:ext cx="889000" cy="57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30455</xdr:rowOff>
    </xdr:from>
    <xdr:to>
      <xdr:col>10</xdr:col>
      <xdr:colOff>165100</xdr:colOff>
      <xdr:row>58</xdr:row>
      <xdr:rowOff>132055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123182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42625</xdr:rowOff>
    </xdr:from>
    <xdr:to>
      <xdr:col>6</xdr:col>
      <xdr:colOff>38100</xdr:colOff>
      <xdr:row>52</xdr:row>
      <xdr:rowOff>144225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135352</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5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60183</xdr:rowOff>
    </xdr:from>
    <xdr:to>
      <xdr:col>24</xdr:col>
      <xdr:colOff>114300</xdr:colOff>
      <xdr:row>56</xdr:row>
      <xdr:rowOff>161783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83060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50615</xdr:rowOff>
    </xdr:from>
    <xdr:to>
      <xdr:col>20</xdr:col>
      <xdr:colOff>38100</xdr:colOff>
      <xdr:row>57</xdr:row>
      <xdr:rowOff>152215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168742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27101</xdr:rowOff>
    </xdr:from>
    <xdr:to>
      <xdr:col>15</xdr:col>
      <xdr:colOff>101600</xdr:colOff>
      <xdr:row>57</xdr:row>
      <xdr:rowOff>128701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145228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64929</xdr:rowOff>
    </xdr:from>
    <xdr:to>
      <xdr:col>10</xdr:col>
      <xdr:colOff>165100</xdr:colOff>
      <xdr:row>54</xdr:row>
      <xdr:rowOff>166529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11606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9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3741</xdr:rowOff>
    </xdr:from>
    <xdr:to>
      <xdr:col>6</xdr:col>
      <xdr:colOff>38100</xdr:colOff>
      <xdr:row>51</xdr:row>
      <xdr:rowOff>105341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121868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53866</xdr:rowOff>
    </xdr:from>
    <xdr:to>
      <xdr:col>24</xdr:col>
      <xdr:colOff>63500</xdr:colOff>
      <xdr:row>76</xdr:row>
      <xdr:rowOff>51994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12616"/>
          <a:ext cx="838200" cy="16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51994</xdr:rowOff>
    </xdr:from>
    <xdr:to>
      <xdr:col>19</xdr:col>
      <xdr:colOff>177800</xdr:colOff>
      <xdr:row>76</xdr:row>
      <xdr:rowOff>160514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82194"/>
          <a:ext cx="889000" cy="10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93969</xdr:rowOff>
    </xdr:from>
    <xdr:to>
      <xdr:col>15</xdr:col>
      <xdr:colOff>50800</xdr:colOff>
      <xdr:row>76</xdr:row>
      <xdr:rowOff>160514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24169"/>
          <a:ext cx="889000" cy="6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93969</xdr:rowOff>
    </xdr:from>
    <xdr:to>
      <xdr:col>10</xdr:col>
      <xdr:colOff>114300</xdr:colOff>
      <xdr:row>78</xdr:row>
      <xdr:rowOff>32900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24169"/>
          <a:ext cx="889000" cy="28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3066</xdr:rowOff>
    </xdr:from>
    <xdr:to>
      <xdr:col>24</xdr:col>
      <xdr:colOff>114300</xdr:colOff>
      <xdr:row>75</xdr:row>
      <xdr:rowOff>104666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25943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1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1194</xdr:rowOff>
    </xdr:from>
    <xdr:to>
      <xdr:col>20</xdr:col>
      <xdr:colOff>38100</xdr:colOff>
      <xdr:row>76</xdr:row>
      <xdr:rowOff>102794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119321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80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109714</xdr:rowOff>
    </xdr:from>
    <xdr:to>
      <xdr:col>15</xdr:col>
      <xdr:colOff>101600</xdr:colOff>
      <xdr:row>77</xdr:row>
      <xdr:rowOff>39864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56390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1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43169</xdr:rowOff>
    </xdr:from>
    <xdr:to>
      <xdr:col>10</xdr:col>
      <xdr:colOff>165100</xdr:colOff>
      <xdr:row>76</xdr:row>
      <xdr:rowOff>144769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161296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153550</xdr:rowOff>
    </xdr:from>
    <xdr:to>
      <xdr:col>6</xdr:col>
      <xdr:colOff>38100</xdr:colOff>
      <xdr:row>78</xdr:row>
      <xdr:rowOff>83700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100227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3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27752</xdr:rowOff>
    </xdr:from>
    <xdr:to>
      <xdr:col>24</xdr:col>
      <xdr:colOff>63500</xdr:colOff>
      <xdr:row>97</xdr:row>
      <xdr:rowOff>73864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315502"/>
          <a:ext cx="838200" cy="38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27752</xdr:rowOff>
    </xdr:from>
    <xdr:to>
      <xdr:col>19</xdr:col>
      <xdr:colOff>177800</xdr:colOff>
      <xdr:row>95</xdr:row>
      <xdr:rowOff>64491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315502"/>
          <a:ext cx="8890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64491</xdr:rowOff>
    </xdr:from>
    <xdr:to>
      <xdr:col>15</xdr:col>
      <xdr:colOff>50800</xdr:colOff>
      <xdr:row>95</xdr:row>
      <xdr:rowOff>81145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352241"/>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81145</xdr:rowOff>
    </xdr:from>
    <xdr:to>
      <xdr:col>10</xdr:col>
      <xdr:colOff>114300</xdr:colOff>
      <xdr:row>97</xdr:row>
      <xdr:rowOff>142704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368895"/>
          <a:ext cx="889000" cy="4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23064</xdr:rowOff>
    </xdr:from>
    <xdr:to>
      <xdr:col>24</xdr:col>
      <xdr:colOff>114300</xdr:colOff>
      <xdr:row>97</xdr:row>
      <xdr:rowOff>124664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148402</xdr:rowOff>
    </xdr:from>
    <xdr:to>
      <xdr:col>20</xdr:col>
      <xdr:colOff>38100</xdr:colOff>
      <xdr:row>95</xdr:row>
      <xdr:rowOff>78552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95079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03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13691</xdr:rowOff>
    </xdr:from>
    <xdr:to>
      <xdr:col>15</xdr:col>
      <xdr:colOff>101600</xdr:colOff>
      <xdr:row>95</xdr:row>
      <xdr:rowOff>115291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106418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3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30345</xdr:rowOff>
    </xdr:from>
    <xdr:to>
      <xdr:col>10</xdr:col>
      <xdr:colOff>165100</xdr:colOff>
      <xdr:row>95</xdr:row>
      <xdr:rowOff>131945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3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123072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1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91904</xdr:rowOff>
    </xdr:from>
    <xdr:to>
      <xdr:col>6</xdr:col>
      <xdr:colOff>38100</xdr:colOff>
      <xdr:row>98</xdr:row>
      <xdr:rowOff>22054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13181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129413</xdr:rowOff>
    </xdr:from>
    <xdr:to>
      <xdr:col>55</xdr:col>
      <xdr:colOff>0</xdr:colOff>
      <xdr:row>38</xdr:row>
      <xdr:rowOff>108458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473063"/>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129413</xdr:rowOff>
    </xdr:from>
    <xdr:to>
      <xdr:col>50</xdr:col>
      <xdr:colOff>114300</xdr:colOff>
      <xdr:row>38</xdr:row>
      <xdr:rowOff>95885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73063"/>
          <a:ext cx="8890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90551</xdr:rowOff>
    </xdr:from>
    <xdr:to>
      <xdr:col>45</xdr:col>
      <xdr:colOff>177800</xdr:colOff>
      <xdr:row>38</xdr:row>
      <xdr:rowOff>95885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60565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33401</xdr:rowOff>
    </xdr:from>
    <xdr:to>
      <xdr:col>41</xdr:col>
      <xdr:colOff>50800</xdr:colOff>
      <xdr:row>38</xdr:row>
      <xdr:rowOff>90551</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485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57658</xdr:rowOff>
    </xdr:from>
    <xdr:to>
      <xdr:col>55</xdr:col>
      <xdr:colOff>50800</xdr:colOff>
      <xdr:row>38</xdr:row>
      <xdr:rowOff>159258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144035</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8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78613</xdr:rowOff>
    </xdr:from>
    <xdr:to>
      <xdr:col>50</xdr:col>
      <xdr:colOff>165100</xdr:colOff>
      <xdr:row>38</xdr:row>
      <xdr:rowOff>8763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45085</xdr:rowOff>
    </xdr:from>
    <xdr:to>
      <xdr:col>46</xdr:col>
      <xdr:colOff>38100</xdr:colOff>
      <xdr:row>38</xdr:row>
      <xdr:rowOff>146685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137812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5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39751</xdr:rowOff>
    </xdr:from>
    <xdr:to>
      <xdr:col>41</xdr:col>
      <xdr:colOff>101600</xdr:colOff>
      <xdr:row>38</xdr:row>
      <xdr:rowOff>141351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132478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153073</xdr:rowOff>
    </xdr:from>
    <xdr:to>
      <xdr:col>55</xdr:col>
      <xdr:colOff>0</xdr:colOff>
      <xdr:row>56</xdr:row>
      <xdr:rowOff>11055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582823"/>
          <a:ext cx="8382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153073</xdr:rowOff>
    </xdr:from>
    <xdr:to>
      <xdr:col>50</xdr:col>
      <xdr:colOff>114300</xdr:colOff>
      <xdr:row>56</xdr:row>
      <xdr:rowOff>5512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582823"/>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5512</xdr:rowOff>
    </xdr:from>
    <xdr:to>
      <xdr:col>45</xdr:col>
      <xdr:colOff>177800</xdr:colOff>
      <xdr:row>56</xdr:row>
      <xdr:rowOff>12656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0671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152388</xdr:rowOff>
    </xdr:from>
    <xdr:to>
      <xdr:col>41</xdr:col>
      <xdr:colOff>50800</xdr:colOff>
      <xdr:row>56</xdr:row>
      <xdr:rowOff>12656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582138"/>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131705</xdr:rowOff>
    </xdr:from>
    <xdr:to>
      <xdr:col>55</xdr:col>
      <xdr:colOff>50800</xdr:colOff>
      <xdr:row>56</xdr:row>
      <xdr:rowOff>61855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154582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102273</xdr:rowOff>
    </xdr:from>
    <xdr:to>
      <xdr:col>50</xdr:col>
      <xdr:colOff>165100</xdr:colOff>
      <xdr:row>56</xdr:row>
      <xdr:rowOff>32423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48950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30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126162</xdr:rowOff>
    </xdr:from>
    <xdr:to>
      <xdr:col>46</xdr:col>
      <xdr:colOff>38100</xdr:colOff>
      <xdr:row>56</xdr:row>
      <xdr:rowOff>56312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72839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3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133306</xdr:rowOff>
    </xdr:from>
    <xdr:to>
      <xdr:col>41</xdr:col>
      <xdr:colOff>101600</xdr:colOff>
      <xdr:row>56</xdr:row>
      <xdr:rowOff>63456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79983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3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101588</xdr:rowOff>
    </xdr:from>
    <xdr:to>
      <xdr:col>36</xdr:col>
      <xdr:colOff>165100</xdr:colOff>
      <xdr:row>56</xdr:row>
      <xdr:rowOff>31738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5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48265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21925</xdr:rowOff>
    </xdr:from>
    <xdr:to>
      <xdr:col>55</xdr:col>
      <xdr:colOff>0</xdr:colOff>
      <xdr:row>75</xdr:row>
      <xdr:rowOff>77155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80675"/>
          <a:ext cx="8382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21925</xdr:rowOff>
    </xdr:from>
    <xdr:to>
      <xdr:col>50</xdr:col>
      <xdr:colOff>114300</xdr:colOff>
      <xdr:row>75</xdr:row>
      <xdr:rowOff>123469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80675"/>
          <a:ext cx="8890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84653</xdr:rowOff>
    </xdr:from>
    <xdr:to>
      <xdr:col>45</xdr:col>
      <xdr:colOff>177800</xdr:colOff>
      <xdr:row>75</xdr:row>
      <xdr:rowOff>123469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43403"/>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28052</xdr:rowOff>
    </xdr:from>
    <xdr:to>
      <xdr:col>41</xdr:col>
      <xdr:colOff>50800</xdr:colOff>
      <xdr:row>75</xdr:row>
      <xdr:rowOff>84653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86802"/>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26355</xdr:rowOff>
    </xdr:from>
    <xdr:to>
      <xdr:col>55</xdr:col>
      <xdr:colOff>50800</xdr:colOff>
      <xdr:row>75</xdr:row>
      <xdr:rowOff>127955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49232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142575</xdr:rowOff>
    </xdr:from>
    <xdr:to>
      <xdr:col>50</xdr:col>
      <xdr:colOff>165100</xdr:colOff>
      <xdr:row>75</xdr:row>
      <xdr:rowOff>72725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89252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60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72669</xdr:rowOff>
    </xdr:from>
    <xdr:to>
      <xdr:col>46</xdr:col>
      <xdr:colOff>38100</xdr:colOff>
      <xdr:row>76</xdr:row>
      <xdr:rowOff>2818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31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19346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33853</xdr:rowOff>
    </xdr:from>
    <xdr:to>
      <xdr:col>41</xdr:col>
      <xdr:colOff>101600</xdr:colOff>
      <xdr:row>75</xdr:row>
      <xdr:rowOff>135453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151980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148702</xdr:rowOff>
    </xdr:from>
    <xdr:to>
      <xdr:col>36</xdr:col>
      <xdr:colOff>165100</xdr:colOff>
      <xdr:row>75</xdr:row>
      <xdr:rowOff>78852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95379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1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29744</xdr:rowOff>
    </xdr:from>
    <xdr:to>
      <xdr:col>55</xdr:col>
      <xdr:colOff>0</xdr:colOff>
      <xdr:row>95</xdr:row>
      <xdr:rowOff>75395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17494"/>
          <a:ext cx="838200" cy="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75395</xdr:rowOff>
    </xdr:from>
    <xdr:to>
      <xdr:col>50</xdr:col>
      <xdr:colOff>114300</xdr:colOff>
      <xdr:row>96</xdr:row>
      <xdr:rowOff>2518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3145"/>
          <a:ext cx="889000" cy="9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126806</xdr:rowOff>
    </xdr:from>
    <xdr:to>
      <xdr:col>45</xdr:col>
      <xdr:colOff>177800</xdr:colOff>
      <xdr:row>96</xdr:row>
      <xdr:rowOff>2518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14556"/>
          <a:ext cx="889000" cy="4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126806</xdr:rowOff>
    </xdr:from>
    <xdr:to>
      <xdr:col>41</xdr:col>
      <xdr:colOff>50800</xdr:colOff>
      <xdr:row>95</xdr:row>
      <xdr:rowOff>141987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14556"/>
          <a:ext cx="889000" cy="1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150394</xdr:rowOff>
    </xdr:from>
    <xdr:to>
      <xdr:col>55</xdr:col>
      <xdr:colOff>50800</xdr:colOff>
      <xdr:row>95</xdr:row>
      <xdr:rowOff>80544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1821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24595</xdr:rowOff>
    </xdr:from>
    <xdr:to>
      <xdr:col>50</xdr:col>
      <xdr:colOff>165100</xdr:colOff>
      <xdr:row>95</xdr:row>
      <xdr:rowOff>126195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142722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123168</xdr:rowOff>
    </xdr:from>
    <xdr:to>
      <xdr:col>46</xdr:col>
      <xdr:colOff>38100</xdr:colOff>
      <xdr:row>96</xdr:row>
      <xdr:rowOff>53318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69845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76006</xdr:rowOff>
    </xdr:from>
    <xdr:to>
      <xdr:col>41</xdr:col>
      <xdr:colOff>101600</xdr:colOff>
      <xdr:row>96</xdr:row>
      <xdr:rowOff>6156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22683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3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91187</xdr:rowOff>
    </xdr:from>
    <xdr:to>
      <xdr:col>36</xdr:col>
      <xdr:colOff>165100</xdr:colOff>
      <xdr:row>96</xdr:row>
      <xdr:rowOff>21337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37864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97181</xdr:rowOff>
    </xdr:from>
    <xdr:to>
      <xdr:col>85</xdr:col>
      <xdr:colOff>127000</xdr:colOff>
      <xdr:row>37</xdr:row>
      <xdr:rowOff>146284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0831"/>
          <a:ext cx="8382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146284</xdr:rowOff>
    </xdr:from>
    <xdr:to>
      <xdr:col>81</xdr:col>
      <xdr:colOff>50800</xdr:colOff>
      <xdr:row>37</xdr:row>
      <xdr:rowOff>163154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89934"/>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163154</xdr:rowOff>
    </xdr:from>
    <xdr:to>
      <xdr:col>76</xdr:col>
      <xdr:colOff>114300</xdr:colOff>
      <xdr:row>38</xdr:row>
      <xdr:rowOff>37378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06804"/>
          <a:ext cx="889000" cy="4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33035</xdr:rowOff>
    </xdr:from>
    <xdr:to>
      <xdr:col>71</xdr:col>
      <xdr:colOff>177800</xdr:colOff>
      <xdr:row>38</xdr:row>
      <xdr:rowOff>37378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4813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46381</xdr:rowOff>
    </xdr:from>
    <xdr:to>
      <xdr:col>85</xdr:col>
      <xdr:colOff>177800</xdr:colOff>
      <xdr:row>37</xdr:row>
      <xdr:rowOff>147981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69258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95484</xdr:rowOff>
    </xdr:from>
    <xdr:to>
      <xdr:col>81</xdr:col>
      <xdr:colOff>101600</xdr:colOff>
      <xdr:row>38</xdr:row>
      <xdr:rowOff>25634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42161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112354</xdr:rowOff>
    </xdr:from>
    <xdr:to>
      <xdr:col>76</xdr:col>
      <xdr:colOff>165100</xdr:colOff>
      <xdr:row>38</xdr:row>
      <xdr:rowOff>42504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5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59031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158029</xdr:rowOff>
    </xdr:from>
    <xdr:to>
      <xdr:col>72</xdr:col>
      <xdr:colOff>38100</xdr:colOff>
      <xdr:row>38</xdr:row>
      <xdr:rowOff>88179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79305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9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153685</xdr:rowOff>
    </xdr:from>
    <xdr:to>
      <xdr:col>67</xdr:col>
      <xdr:colOff>101600</xdr:colOff>
      <xdr:row>38</xdr:row>
      <xdr:rowOff>83835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74962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9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74614</xdr:rowOff>
    </xdr:from>
    <xdr:to>
      <xdr:col>85</xdr:col>
      <xdr:colOff>127000</xdr:colOff>
      <xdr:row>56</xdr:row>
      <xdr:rowOff>102977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75814"/>
          <a:ext cx="8382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102977</xdr:rowOff>
    </xdr:from>
    <xdr:to>
      <xdr:col>81</xdr:col>
      <xdr:colOff>50800</xdr:colOff>
      <xdr:row>57</xdr:row>
      <xdr:rowOff>74353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04177"/>
          <a:ext cx="889000" cy="1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74353</xdr:rowOff>
    </xdr:from>
    <xdr:to>
      <xdr:col>76</xdr:col>
      <xdr:colOff>114300</xdr:colOff>
      <xdr:row>57</xdr:row>
      <xdr:rowOff>96495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47003"/>
          <a:ext cx="8890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36602</xdr:rowOff>
    </xdr:from>
    <xdr:to>
      <xdr:col>71</xdr:col>
      <xdr:colOff>177800</xdr:colOff>
      <xdr:row>57</xdr:row>
      <xdr:rowOff>96495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0925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58584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23814</xdr:rowOff>
    </xdr:from>
    <xdr:to>
      <xdr:col>85</xdr:col>
      <xdr:colOff>177800</xdr:colOff>
      <xdr:row>56</xdr:row>
      <xdr:rowOff>125414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2241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52177</xdr:rowOff>
    </xdr:from>
    <xdr:to>
      <xdr:col>81</xdr:col>
      <xdr:colOff>101600</xdr:colOff>
      <xdr:row>56</xdr:row>
      <xdr:rowOff>153777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170304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23553</xdr:rowOff>
    </xdr:from>
    <xdr:to>
      <xdr:col>76</xdr:col>
      <xdr:colOff>165100</xdr:colOff>
      <xdr:row>57</xdr:row>
      <xdr:rowOff>125153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116280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45695</xdr:rowOff>
    </xdr:from>
    <xdr:to>
      <xdr:col>72</xdr:col>
      <xdr:colOff>38100</xdr:colOff>
      <xdr:row>57</xdr:row>
      <xdr:rowOff>147295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138422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157252</xdr:rowOff>
    </xdr:from>
    <xdr:to>
      <xdr:col>67</xdr:col>
      <xdr:colOff>101600</xdr:colOff>
      <xdr:row>57</xdr:row>
      <xdr:rowOff>87402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78529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xdr:rowOff>
    </xdr:from>
    <xdr:to>
      <xdr:col>85</xdr:col>
      <xdr:colOff>127000</xdr:colOff>
      <xdr:row>75</xdr:row>
      <xdr:rowOff>59690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687326"/>
          <a:ext cx="838200" cy="2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59690</xdr:rowOff>
    </xdr:from>
    <xdr:to>
      <xdr:col>81</xdr:col>
      <xdr:colOff>50800</xdr:colOff>
      <xdr:row>77</xdr:row>
      <xdr:rowOff>105181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918440"/>
          <a:ext cx="889000" cy="3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105181</xdr:rowOff>
    </xdr:from>
    <xdr:to>
      <xdr:col>76</xdr:col>
      <xdr:colOff>114300</xdr:colOff>
      <xdr:row>78</xdr:row>
      <xdr:rowOff>77749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06831"/>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77749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90727"/>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120676</xdr:rowOff>
    </xdr:from>
    <xdr:to>
      <xdr:col>85</xdr:col>
      <xdr:colOff>177800</xdr:colOff>
      <xdr:row>74</xdr:row>
      <xdr:rowOff>50826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6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143553</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4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8890</xdr:rowOff>
    </xdr:from>
    <xdr:to>
      <xdr:col>81</xdr:col>
      <xdr:colOff>101600</xdr:colOff>
      <xdr:row>75</xdr:row>
      <xdr:rowOff>110490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127017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64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54381</xdr:rowOff>
    </xdr:from>
    <xdr:to>
      <xdr:col>76</xdr:col>
      <xdr:colOff>165100</xdr:colOff>
      <xdr:row>77</xdr:row>
      <xdr:rowOff>155981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2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1058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03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26949</xdr:rowOff>
    </xdr:from>
    <xdr:to>
      <xdr:col>72</xdr:col>
      <xdr:colOff>38100</xdr:colOff>
      <xdr:row>78</xdr:row>
      <xdr:rowOff>128549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145076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1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138277</xdr:rowOff>
    </xdr:from>
    <xdr:to>
      <xdr:col>67</xdr:col>
      <xdr:colOff>101600</xdr:colOff>
      <xdr:row>78</xdr:row>
      <xdr:rowOff>68427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84954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30124</xdr:rowOff>
    </xdr:from>
    <xdr:to>
      <xdr:col>85</xdr:col>
      <xdr:colOff>127000</xdr:colOff>
      <xdr:row>95</xdr:row>
      <xdr:rowOff>32638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1787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13855</xdr:rowOff>
    </xdr:from>
    <xdr:to>
      <xdr:col>81</xdr:col>
      <xdr:colOff>50800</xdr:colOff>
      <xdr:row>95</xdr:row>
      <xdr:rowOff>32638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01605"/>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144805</xdr:rowOff>
    </xdr:from>
    <xdr:to>
      <xdr:col>76</xdr:col>
      <xdr:colOff>114300</xdr:colOff>
      <xdr:row>95</xdr:row>
      <xdr:rowOff>13855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261105"/>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144805</xdr:rowOff>
    </xdr:from>
    <xdr:to>
      <xdr:col>71</xdr:col>
      <xdr:colOff>177800</xdr:colOff>
      <xdr:row>95</xdr:row>
      <xdr:rowOff>23837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61105"/>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150774</xdr:rowOff>
    </xdr:from>
    <xdr:to>
      <xdr:col>85</xdr:col>
      <xdr:colOff>177800</xdr:colOff>
      <xdr:row>95</xdr:row>
      <xdr:rowOff>80924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2201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153288</xdr:rowOff>
    </xdr:from>
    <xdr:to>
      <xdr:col>81</xdr:col>
      <xdr:colOff>101600</xdr:colOff>
      <xdr:row>95</xdr:row>
      <xdr:rowOff>83438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99965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04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134505</xdr:rowOff>
    </xdr:from>
    <xdr:to>
      <xdr:col>76</xdr:col>
      <xdr:colOff>165100</xdr:colOff>
      <xdr:row>95</xdr:row>
      <xdr:rowOff>64655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81182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94005</xdr:rowOff>
    </xdr:from>
    <xdr:to>
      <xdr:col>72</xdr:col>
      <xdr:colOff>38100</xdr:colOff>
      <xdr:row>95</xdr:row>
      <xdr:rowOff>24155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40682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144487</xdr:rowOff>
    </xdr:from>
    <xdr:to>
      <xdr:col>67</xdr:col>
      <xdr:colOff>101600</xdr:colOff>
      <xdr:row>95</xdr:row>
      <xdr:rowOff>74637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91164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30734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171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148861</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30734</xdr:rowOff>
    </xdr:from>
    <xdr:to>
      <xdr:col>116</xdr:col>
      <xdr:colOff>152400</xdr:colOff>
      <xdr:row>32</xdr:row>
      <xdr:rowOff>30734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1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128270</xdr:rowOff>
    </xdr:from>
    <xdr:to>
      <xdr:col>116</xdr:col>
      <xdr:colOff>63500</xdr:colOff>
      <xdr:row>32</xdr:row>
      <xdr:rowOff>138938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61467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61993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770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83566</xdr:rowOff>
    </xdr:from>
    <xdr:to>
      <xdr:col>116</xdr:col>
      <xdr:colOff>114300</xdr:colOff>
      <xdr:row>39</xdr:row>
      <xdr:rowOff>13716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86360</xdr:rowOff>
    </xdr:from>
    <xdr:to>
      <xdr:col>111</xdr:col>
      <xdr:colOff>177800</xdr:colOff>
      <xdr:row>32</xdr:row>
      <xdr:rowOff>138938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557276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11430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2557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154940</xdr:rowOff>
    </xdr:from>
    <xdr:to>
      <xdr:col>107</xdr:col>
      <xdr:colOff>50800</xdr:colOff>
      <xdr:row>32</xdr:row>
      <xdr:rowOff>86360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2984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170197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154940</xdr:rowOff>
    </xdr:from>
    <xdr:to>
      <xdr:col>102</xdr:col>
      <xdr:colOff>114300</xdr:colOff>
      <xdr:row>33</xdr:row>
      <xdr:rowOff>65786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298440"/>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59182</xdr:rowOff>
    </xdr:from>
    <xdr:to>
      <xdr:col>102</xdr:col>
      <xdr:colOff>165100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146812</xdr:rowOff>
    </xdr:from>
    <xdr:to>
      <xdr:col>98</xdr:col>
      <xdr:colOff>38100</xdr:colOff>
      <xdr:row>38</xdr:row>
      <xdr:rowOff>76962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68089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77470</xdr:rowOff>
    </xdr:from>
    <xdr:to>
      <xdr:col>116</xdr:col>
      <xdr:colOff>114300</xdr:colOff>
      <xdr:row>33</xdr:row>
      <xdr:rowOff>7620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163847</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4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88138</xdr:rowOff>
    </xdr:from>
    <xdr:to>
      <xdr:col>112</xdr:col>
      <xdr:colOff>38100</xdr:colOff>
      <xdr:row>33</xdr:row>
      <xdr:rowOff>18288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34815</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3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35560</xdr:rowOff>
    </xdr:from>
    <xdr:to>
      <xdr:col>107</xdr:col>
      <xdr:colOff>101600</xdr:colOff>
      <xdr:row>32</xdr:row>
      <xdr:rowOff>137160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153687</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104140</xdr:rowOff>
    </xdr:from>
    <xdr:to>
      <xdr:col>102</xdr:col>
      <xdr:colOff>165100</xdr:colOff>
      <xdr:row>31</xdr:row>
      <xdr:rowOff>34290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50817</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502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14986</xdr:rowOff>
    </xdr:from>
    <xdr:to>
      <xdr:col>98</xdr:col>
      <xdr:colOff>38100</xdr:colOff>
      <xdr:row>33</xdr:row>
      <xdr:rowOff>116586</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6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133113</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4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総務費については、本庁舎等整備工事の増等によるもの。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商工費については、プレミアム付商品券事業経費の皆減等によるもの。</a:t>
          </a:r>
        </a:p>
        <a:p>
          <a:r>
            <a:rPr kumimoji="1" lang="ja-JP" altLang="en-US" sz="1300">
              <a:latin typeface="ＭＳ Ｐゴシック" panose="020B0600070205080204" pitchFamily="50" charset="-128"/>
              <a:ea typeface="ＭＳ Ｐゴシック" panose="020B0600070205080204" pitchFamily="50" charset="-128"/>
            </a:rPr>
            <a:t>民生費については、低所得者支援及び定額減税補足給付金の皆増等によるもの。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土木費については、まちなかウォーカブル整備工事の増等によるもの。</a:t>
          </a:r>
        </a:p>
        <a:p>
          <a:r>
            <a:rPr kumimoji="1" lang="ja-JP" altLang="en-US" sz="1300">
              <a:latin typeface="ＭＳ Ｐゴシック" panose="020B0600070205080204" pitchFamily="50" charset="-128"/>
              <a:ea typeface="ＭＳ Ｐゴシック" panose="020B0600070205080204" pitchFamily="50" charset="-128"/>
            </a:rPr>
            <a:t>衛生費については、ごみ処理施設基幹的設備改良工事の皆減等によるもの。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消防費については、消防庁舎等整備工事の増等によるもの。</a:t>
          </a:r>
        </a:p>
        <a:p>
          <a:r>
            <a:rPr kumimoji="1" lang="ja-JP" altLang="en-US" sz="1300">
              <a:latin typeface="ＭＳ Ｐゴシック" panose="020B0600070205080204" pitchFamily="50" charset="-128"/>
              <a:ea typeface="ＭＳ Ｐゴシック" panose="020B0600070205080204" pitchFamily="50" charset="-128"/>
            </a:rPr>
            <a:t>労働費については、勤労者総合福祉センター関連整備工事の皆減等によるもの。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教育費については、恩田運動公園スポーツパーク整備工事の増等によるもの。</a:t>
          </a:r>
        </a:p>
        <a:p>
          <a:r>
            <a:rPr kumimoji="1" lang="ja-JP" altLang="en-US" sz="1300">
              <a:latin typeface="ＭＳ Ｐゴシック" panose="020B0600070205080204" pitchFamily="50" charset="-128"/>
              <a:ea typeface="ＭＳ Ｐゴシック" panose="020B0600070205080204" pitchFamily="50" charset="-128"/>
            </a:rPr>
            <a:t>農林水産業費については、漁港機能保全・増進工事の減等によるもの。　　　　　　　　　　　　　　　　　</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災害復旧費については、土木施設災害復旧費の増等によるもの。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財政調整基金は、扶助費や繰出金等の財源確保のため、約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億円を取り崩し、前年度より</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実質収支額は、歳入歳出差引額が減少したこと等により、前年度より</a:t>
          </a:r>
          <a:r>
            <a:rPr kumimoji="1" lang="en-US" altLang="ja-JP" sz="1400">
              <a:latin typeface="ＭＳ ゴシック" pitchFamily="49" charset="-128"/>
              <a:ea typeface="ＭＳ ゴシック" pitchFamily="49" charset="-128"/>
            </a:rPr>
            <a:t>0.38</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実質単年度収支は、財政調整基金積立金の取崩額が減少したこと等により</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農業集落排水事業特別会計以外の会計において黒字となっており、安定した財政運営が行われていると考えられる。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なお、農業集落排水事業特別会計については、令和７年度に黒字となることが確実であると認められる状況である。</a:t>
          </a:r>
        </a:p>
        <a:p>
          <a:r>
            <a:rPr kumimoji="1" lang="ja-JP" altLang="en-US" sz="1400">
              <a:latin typeface="ＭＳ ゴシック" pitchFamily="49" charset="-128"/>
              <a:ea typeface="ＭＳ ゴシック" pitchFamily="49" charset="-128"/>
            </a:rPr>
            <a:t>　今後も、事業の見直し、職員数の適正化などの行政改革や地方債残高の削減、歳入の確保など財政健全化の取組を進める。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C1" workbookViewId="0">
      <selection activeCell="B1" sqref="B1:DI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80952911</v>
      </c>
      <c r="BO4" s="449"/>
      <c r="BP4" s="449"/>
      <c r="BQ4" s="449"/>
      <c r="BR4" s="449"/>
      <c r="BS4" s="449"/>
      <c r="BT4" s="449"/>
      <c r="BU4" s="450"/>
      <c r="BV4" s="448">
        <v>78539004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4.8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78678079</v>
      </c>
      <c r="BO5" s="420"/>
      <c r="BP5" s="420"/>
      <c r="BQ5" s="420"/>
      <c r="BR5" s="420"/>
      <c r="BS5" s="420"/>
      <c r="BT5" s="420"/>
      <c r="BU5" s="421"/>
      <c r="BV5" s="419">
        <v>76145864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v>
      </c>
      <c r="CU5" s="417"/>
      <c r="CV5" s="417"/>
      <c r="CW5" s="417"/>
      <c r="CX5" s="417"/>
      <c r="CY5" s="417"/>
      <c r="CZ5" s="417"/>
      <c r="DA5" s="418"/>
      <c r="DB5" s="416">
        <v>93.9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2274832</v>
      </c>
      <c r="BO6" s="420"/>
      <c r="BP6" s="420"/>
      <c r="BQ6" s="420"/>
      <c r="BR6" s="420"/>
      <c r="BS6" s="420"/>
      <c r="BT6" s="420"/>
      <c r="BU6" s="421"/>
      <c r="BV6" s="419">
        <v>2393140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96.4</v>
      </c>
      <c r="CU6" s="563"/>
      <c r="CV6" s="563"/>
      <c r="CW6" s="563"/>
      <c r="CX6" s="563"/>
      <c r="CY6" s="563"/>
      <c r="CZ6" s="563"/>
      <c r="DA6" s="564"/>
      <c r="DB6" s="562">
        <v>94.8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586481</v>
      </c>
      <c r="BO7" s="420"/>
      <c r="BP7" s="420"/>
      <c r="BQ7" s="420"/>
      <c r="BR7" s="420"/>
      <c r="BS7" s="420"/>
      <c r="BT7" s="420"/>
      <c r="BU7" s="421"/>
      <c r="BV7" s="419">
        <v>593333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38193142</v>
      </c>
      <c r="CU7" s="420"/>
      <c r="CV7" s="420"/>
      <c r="CW7" s="420"/>
      <c r="CX7" s="420"/>
      <c r="CY7" s="420"/>
      <c r="CZ7" s="420"/>
      <c r="DA7" s="421"/>
      <c r="DB7" s="419">
        <v>37513202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1688351</v>
      </c>
      <c r="BO8" s="420"/>
      <c r="BP8" s="420"/>
      <c r="BQ8" s="420"/>
      <c r="BR8" s="420"/>
      <c r="BS8" s="420"/>
      <c r="BT8" s="420"/>
      <c r="BU8" s="421"/>
      <c r="BV8" s="419">
        <v>1799807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v>
      </c>
      <c r="CU8" s="523"/>
      <c r="CV8" s="523"/>
      <c r="CW8" s="523"/>
      <c r="CX8" s="523"/>
      <c r="CY8" s="523"/>
      <c r="CZ8" s="523"/>
      <c r="DA8" s="524"/>
      <c r="DB8" s="522">
        <v>0.7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162570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-111456</v>
      </c>
      <c r="BO9" s="420"/>
      <c r="BP9" s="420"/>
      <c r="BQ9" s="420"/>
      <c r="BR9" s="420"/>
      <c r="BS9" s="420"/>
      <c r="BT9" s="420"/>
      <c r="BU9" s="421"/>
      <c r="BV9" s="419">
        <v>-144043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10.9</v>
      </c>
      <c r="CU9" s="417"/>
      <c r="CV9" s="417"/>
      <c r="CW9" s="417"/>
      <c r="CX9" s="417"/>
      <c r="CY9" s="417"/>
      <c r="CZ9" s="417"/>
      <c r="DA9" s="418"/>
      <c r="DB9" s="416">
        <v>11.3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169429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909599</v>
      </c>
      <c r="BO10" s="420"/>
      <c r="BP10" s="420"/>
      <c r="BQ10" s="420"/>
      <c r="BR10" s="420"/>
      <c r="BS10" s="420"/>
      <c r="BT10" s="420"/>
      <c r="BU10" s="421"/>
      <c r="BV10" s="419">
        <v>1268998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22972</v>
      </c>
      <c r="BO11" s="420"/>
      <c r="BP11" s="420"/>
      <c r="BQ11" s="420"/>
      <c r="BR11" s="420"/>
      <c r="BS11" s="420"/>
      <c r="BT11" s="420"/>
      <c r="BU11" s="421"/>
      <c r="BV11" s="419">
        <v>20290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156438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1329507</v>
      </c>
      <c r="BO12" s="420"/>
      <c r="BP12" s="420"/>
      <c r="BQ12" s="420"/>
      <c r="BR12" s="420"/>
      <c r="BS12" s="420"/>
      <c r="BT12" s="420"/>
      <c r="BU12" s="421"/>
      <c r="BV12" s="419">
        <v>2035256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153924</v>
      </c>
      <c r="S13" s="507"/>
      <c r="T13" s="507"/>
      <c r="U13" s="507"/>
      <c r="V13" s="508"/>
      <c r="W13" s="509" t="s">
        <v>131</v>
      </c>
      <c r="X13" s="405"/>
      <c r="Y13" s="405"/>
      <c r="Z13" s="405"/>
      <c r="AA13" s="405"/>
      <c r="AB13" s="406"/>
      <c r="AC13" s="372">
        <v>1476</v>
      </c>
      <c r="AD13" s="373"/>
      <c r="AE13" s="373"/>
      <c r="AF13" s="373"/>
      <c r="AG13" s="374"/>
      <c r="AH13" s="372">
        <v>1890</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-508392</v>
      </c>
      <c r="BO13" s="420"/>
      <c r="BP13" s="420"/>
      <c r="BQ13" s="420"/>
      <c r="BR13" s="420"/>
      <c r="BS13" s="420"/>
      <c r="BT13" s="420"/>
      <c r="BU13" s="421"/>
      <c r="BV13" s="419">
        <v>-890011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2.5</v>
      </c>
      <c r="CU13" s="417"/>
      <c r="CV13" s="417"/>
      <c r="CW13" s="417"/>
      <c r="CX13" s="417"/>
      <c r="CY13" s="417"/>
      <c r="CZ13" s="417"/>
      <c r="DA13" s="418"/>
      <c r="DB13" s="416">
        <v>2.5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158497</v>
      </c>
      <c r="S14" s="507"/>
      <c r="T14" s="507"/>
      <c r="U14" s="507"/>
      <c r="V14" s="508"/>
      <c r="W14" s="510"/>
      <c r="X14" s="408"/>
      <c r="Y14" s="408"/>
      <c r="Z14" s="408"/>
      <c r="AA14" s="408"/>
      <c r="AB14" s="409"/>
      <c r="AC14" s="499">
        <v>2</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47.2</v>
      </c>
      <c r="CU14" s="517"/>
      <c r="CV14" s="517"/>
      <c r="CW14" s="517"/>
      <c r="CX14" s="517"/>
      <c r="CY14" s="517"/>
      <c r="CZ14" s="517"/>
      <c r="DA14" s="518"/>
      <c r="DB14" s="516">
        <v>34.799999999999997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156216</v>
      </c>
      <c r="S15" s="507"/>
      <c r="T15" s="507"/>
      <c r="U15" s="507"/>
      <c r="V15" s="508"/>
      <c r="W15" s="509" t="s">
        <v>137</v>
      </c>
      <c r="X15" s="405"/>
      <c r="Y15" s="405"/>
      <c r="Z15" s="405"/>
      <c r="AA15" s="405"/>
      <c r="AB15" s="406"/>
      <c r="AC15" s="372">
        <v>20354</v>
      </c>
      <c r="AD15" s="373"/>
      <c r="AE15" s="373"/>
      <c r="AF15" s="373"/>
      <c r="AG15" s="374"/>
      <c r="AH15" s="372">
        <v>20726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22000500</v>
      </c>
      <c r="BO15" s="449"/>
      <c r="BP15" s="449"/>
      <c r="BQ15" s="449"/>
      <c r="BR15" s="449"/>
      <c r="BS15" s="449"/>
      <c r="BT15" s="449"/>
      <c r="BU15" s="450"/>
      <c r="BV15" s="448">
        <v>21893212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27.6</v>
      </c>
      <c r="AD16" s="500"/>
      <c r="AE16" s="500"/>
      <c r="AF16" s="500"/>
      <c r="AG16" s="501"/>
      <c r="AH16" s="499">
        <v>27.7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32034737</v>
      </c>
      <c r="BO16" s="420"/>
      <c r="BP16" s="420"/>
      <c r="BQ16" s="420"/>
      <c r="BR16" s="420"/>
      <c r="BS16" s="420"/>
      <c r="BT16" s="420"/>
      <c r="BU16" s="421"/>
      <c r="BV16" s="419">
        <v>31184223</v>
      </c>
      <c r="BW16" s="420"/>
      <c r="BX16" s="420"/>
      <c r="BY16" s="420"/>
      <c r="BZ16" s="420"/>
      <c r="CA16" s="420"/>
      <c r="CB16" s="420"/>
      <c r="CC16" s="421"/>
      <c r="CD16" s="182"/>
      <c r="CE16" s="451" t="s">
        <v>143</v>
      </c>
      <c r="CF16" s="451"/>
      <c r="CG16" s="451"/>
      <c r="CH16" s="451"/>
      <c r="CI16" s="451"/>
      <c r="CJ16" s="451"/>
      <c r="CK16" s="451"/>
      <c r="CL16" s="451"/>
      <c r="CM16" s="451"/>
      <c r="CN16" s="451"/>
      <c r="CO16" s="451"/>
      <c r="CP16" s="451"/>
      <c r="CQ16" s="451"/>
      <c r="CR16" s="451"/>
      <c r="CS16" s="452"/>
      <c r="CT16" s="416">
        <v>128.5</v>
      </c>
      <c r="CU16" s="417"/>
      <c r="CV16" s="417"/>
      <c r="CW16" s="417"/>
      <c r="CX16" s="417"/>
      <c r="CY16" s="417"/>
      <c r="CZ16" s="417"/>
      <c r="DA16" s="418"/>
      <c r="DB16" s="416" t="s">
        <v>122</v>
      </c>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51882</v>
      </c>
      <c r="AD17" s="373"/>
      <c r="AE17" s="373"/>
      <c r="AF17" s="373"/>
      <c r="AG17" s="374"/>
      <c r="AH17" s="372">
        <v>52165</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27986137</v>
      </c>
      <c r="BO17" s="420"/>
      <c r="BP17" s="420"/>
      <c r="BQ17" s="420"/>
      <c r="BR17" s="420"/>
      <c r="BS17" s="420"/>
      <c r="BT17" s="420"/>
      <c r="BU17" s="421"/>
      <c r="BV17" s="419">
        <v>27853121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148</v>
      </c>
      <c r="C18" s="470"/>
      <c r="D18" s="470"/>
      <c r="E18" s="471"/>
      <c r="F18" s="471"/>
      <c r="G18" s="471"/>
      <c r="H18" s="471"/>
      <c r="I18" s="471"/>
      <c r="J18" s="471"/>
      <c r="K18" s="471"/>
      <c r="L18" s="472">
        <v>287.05</v>
      </c>
      <c r="M18" s="472"/>
      <c r="N18" s="472"/>
      <c r="O18" s="472"/>
      <c r="P18" s="472"/>
      <c r="Q18" s="472"/>
      <c r="R18" s="473"/>
      <c r="S18" s="473"/>
      <c r="T18" s="473"/>
      <c r="U18" s="473"/>
      <c r="V18" s="474"/>
      <c r="W18" s="490"/>
      <c r="X18" s="491"/>
      <c r="Y18" s="491"/>
      <c r="Z18" s="491"/>
      <c r="AA18" s="491"/>
      <c r="AB18" s="515"/>
      <c r="AC18" s="389">
        <v>70.400000000000006</v>
      </c>
      <c r="AD18" s="390"/>
      <c r="AE18" s="390"/>
      <c r="AF18" s="390"/>
      <c r="AG18" s="475"/>
      <c r="AH18" s="389">
        <v>69.8</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37866239</v>
      </c>
      <c r="BO18" s="420"/>
      <c r="BP18" s="420"/>
      <c r="BQ18" s="420"/>
      <c r="BR18" s="420"/>
      <c r="BS18" s="420"/>
      <c r="BT18" s="420"/>
      <c r="BU18" s="421"/>
      <c r="BV18" s="419">
        <v>35654215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150</v>
      </c>
      <c r="C19" s="470"/>
      <c r="D19" s="470"/>
      <c r="E19" s="471"/>
      <c r="F19" s="471"/>
      <c r="G19" s="471"/>
      <c r="H19" s="471"/>
      <c r="I19" s="471"/>
      <c r="J19" s="471"/>
      <c r="K19" s="471"/>
      <c r="L19" s="479">
        <v>566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50879346</v>
      </c>
      <c r="BO19" s="420"/>
      <c r="BP19" s="420"/>
      <c r="BQ19" s="420"/>
      <c r="BR19" s="420"/>
      <c r="BS19" s="420"/>
      <c r="BT19" s="420"/>
      <c r="BU19" s="421"/>
      <c r="BV19" s="419">
        <v>49362459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152</v>
      </c>
      <c r="C20" s="470"/>
      <c r="D20" s="470"/>
      <c r="E20" s="471"/>
      <c r="F20" s="471"/>
      <c r="G20" s="471"/>
      <c r="H20" s="471"/>
      <c r="I20" s="471"/>
      <c r="J20" s="471"/>
      <c r="K20" s="471"/>
      <c r="L20" s="479">
        <v>72595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64048701</v>
      </c>
      <c r="BO22" s="449"/>
      <c r="BP22" s="449"/>
      <c r="BQ22" s="449"/>
      <c r="BR22" s="449"/>
      <c r="BS22" s="449"/>
      <c r="BT22" s="449"/>
      <c r="BU22" s="450"/>
      <c r="BV22" s="448">
        <v>65299998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44084774</v>
      </c>
      <c r="BO23" s="420"/>
      <c r="BP23" s="420"/>
      <c r="BQ23" s="420"/>
      <c r="BR23" s="420"/>
      <c r="BS23" s="420"/>
      <c r="BT23" s="420"/>
      <c r="BU23" s="421"/>
      <c r="BV23" s="419">
        <v>46640467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162</v>
      </c>
      <c r="F24" s="376"/>
      <c r="G24" s="376"/>
      <c r="H24" s="376"/>
      <c r="I24" s="376"/>
      <c r="J24" s="376"/>
      <c r="K24" s="377"/>
      <c r="L24" s="372">
        <v>1</v>
      </c>
      <c r="M24" s="373"/>
      <c r="N24" s="373"/>
      <c r="O24" s="373"/>
      <c r="P24" s="374"/>
      <c r="Q24" s="372">
        <v>9400</v>
      </c>
      <c r="R24" s="373"/>
      <c r="S24" s="373"/>
      <c r="T24" s="373"/>
      <c r="U24" s="373"/>
      <c r="V24" s="374"/>
      <c r="W24" s="462"/>
      <c r="X24" s="399"/>
      <c r="Y24" s="400"/>
      <c r="Z24" s="375" t="s">
        <v>163</v>
      </c>
      <c r="AA24" s="376"/>
      <c r="AB24" s="376"/>
      <c r="AC24" s="376"/>
      <c r="AD24" s="376"/>
      <c r="AE24" s="376"/>
      <c r="AF24" s="376"/>
      <c r="AG24" s="377"/>
      <c r="AH24" s="372">
        <v>972</v>
      </c>
      <c r="AI24" s="373"/>
      <c r="AJ24" s="373"/>
      <c r="AK24" s="373"/>
      <c r="AL24" s="374"/>
      <c r="AM24" s="372">
        <v>3284388</v>
      </c>
      <c r="AN24" s="373"/>
      <c r="AO24" s="373"/>
      <c r="AP24" s="373"/>
      <c r="AQ24" s="373"/>
      <c r="AR24" s="374"/>
      <c r="AS24" s="372">
        <v>3379</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40437037</v>
      </c>
      <c r="BO24" s="420"/>
      <c r="BP24" s="420"/>
      <c r="BQ24" s="420"/>
      <c r="BR24" s="420"/>
      <c r="BS24" s="420"/>
      <c r="BT24" s="420"/>
      <c r="BU24" s="421"/>
      <c r="BV24" s="419">
        <v>39336846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165</v>
      </c>
      <c r="F25" s="376"/>
      <c r="G25" s="376"/>
      <c r="H25" s="376"/>
      <c r="I25" s="376"/>
      <c r="J25" s="376"/>
      <c r="K25" s="377"/>
      <c r="L25" s="372">
        <v>1</v>
      </c>
      <c r="M25" s="373"/>
      <c r="N25" s="373"/>
      <c r="O25" s="373"/>
      <c r="P25" s="374"/>
      <c r="Q25" s="372">
        <v>7550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26565320</v>
      </c>
      <c r="BO25" s="449"/>
      <c r="BP25" s="449"/>
      <c r="BQ25" s="449"/>
      <c r="BR25" s="449"/>
      <c r="BS25" s="449"/>
      <c r="BT25" s="449"/>
      <c r="BU25" s="450"/>
      <c r="BV25" s="448">
        <v>17734101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168</v>
      </c>
      <c r="F26" s="376"/>
      <c r="G26" s="376"/>
      <c r="H26" s="376"/>
      <c r="I26" s="376"/>
      <c r="J26" s="376"/>
      <c r="K26" s="377"/>
      <c r="L26" s="372">
        <v>1</v>
      </c>
      <c r="M26" s="373"/>
      <c r="N26" s="373"/>
      <c r="O26" s="373"/>
      <c r="P26" s="374"/>
      <c r="Q26" s="372">
        <v>6840</v>
      </c>
      <c r="R26" s="373"/>
      <c r="S26" s="373"/>
      <c r="T26" s="373"/>
      <c r="U26" s="373"/>
      <c r="V26" s="374"/>
      <c r="W26" s="462"/>
      <c r="X26" s="399"/>
      <c r="Y26" s="400"/>
      <c r="Z26" s="375" t="s">
        <v>169</v>
      </c>
      <c r="AA26" s="430"/>
      <c r="AB26" s="430"/>
      <c r="AC26" s="430"/>
      <c r="AD26" s="430"/>
      <c r="AE26" s="430"/>
      <c r="AF26" s="430"/>
      <c r="AG26" s="431"/>
      <c r="AH26" s="372">
        <v>54</v>
      </c>
      <c r="AI26" s="373"/>
      <c r="AJ26" s="373"/>
      <c r="AK26" s="373"/>
      <c r="AL26" s="374"/>
      <c r="AM26" s="372">
        <v>182412</v>
      </c>
      <c r="AN26" s="373"/>
      <c r="AO26" s="373"/>
      <c r="AP26" s="373"/>
      <c r="AQ26" s="373"/>
      <c r="AR26" s="374"/>
      <c r="AS26" s="372">
        <v>3378</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5510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4980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4408488</v>
      </c>
      <c r="BO28" s="449"/>
      <c r="BP28" s="449"/>
      <c r="BQ28" s="449"/>
      <c r="BR28" s="449"/>
      <c r="BS28" s="449"/>
      <c r="BT28" s="449"/>
      <c r="BU28" s="450"/>
      <c r="BV28" s="448">
        <v>4827964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26</v>
      </c>
      <c r="M29" s="373"/>
      <c r="N29" s="373"/>
      <c r="O29" s="373"/>
      <c r="P29" s="374"/>
      <c r="Q29" s="372">
        <v>4700</v>
      </c>
      <c r="R29" s="373"/>
      <c r="S29" s="373"/>
      <c r="T29" s="373"/>
      <c r="U29" s="373"/>
      <c r="V29" s="374"/>
      <c r="W29" s="463"/>
      <c r="X29" s="464"/>
      <c r="Y29" s="465"/>
      <c r="Z29" s="375" t="s">
        <v>178</v>
      </c>
      <c r="AA29" s="376"/>
      <c r="AB29" s="376"/>
      <c r="AC29" s="376"/>
      <c r="AD29" s="376"/>
      <c r="AE29" s="376"/>
      <c r="AF29" s="376"/>
      <c r="AG29" s="377"/>
      <c r="AH29" s="372">
        <v>972</v>
      </c>
      <c r="AI29" s="373"/>
      <c r="AJ29" s="373"/>
      <c r="AK29" s="373"/>
      <c r="AL29" s="374"/>
      <c r="AM29" s="372">
        <v>3284388</v>
      </c>
      <c r="AN29" s="373"/>
      <c r="AO29" s="373"/>
      <c r="AP29" s="373"/>
      <c r="AQ29" s="373"/>
      <c r="AR29" s="374"/>
      <c r="AS29" s="372">
        <v>3379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1299666</v>
      </c>
      <c r="BO29" s="420"/>
      <c r="BP29" s="420"/>
      <c r="BQ29" s="420"/>
      <c r="BR29" s="420"/>
      <c r="BS29" s="420"/>
      <c r="BT29" s="420"/>
      <c r="BU29" s="421"/>
      <c r="BV29" s="419">
        <v>1853709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5594254</v>
      </c>
      <c r="BO30" s="454"/>
      <c r="BP30" s="454"/>
      <c r="BQ30" s="454"/>
      <c r="BR30" s="454"/>
      <c r="BS30" s="454"/>
      <c r="BT30" s="454"/>
      <c r="BU30" s="455"/>
      <c r="BV30" s="453">
        <v>6589387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農業集落排水事業特別会計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山口県市町総合事務組合一般会計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宇部市常盤動物園協会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交通事業会計</v>
      </c>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IF('各会計、関係団体の財政状況及び健全化判断比率'!B35="","",'各会計、関係団体の財政状況及び健全化判断比率'!B35)</f>
        <v>中央卸売市場事業特別会計</v>
      </c>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山口県市町総合事務組合非常勤職員公務災害補償特別会計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宇部市スポーツ協会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f t="shared" si="1"/>
        <v>10</v>
      </c>
      <c r="BF36" s="367"/>
      <c r="BG36" s="368" t="str">
        <f>IF('各会計、関係団体の財政状況及び健全化判断比率'!B36="","",'各会計、関係団体の財政状況及び健全化判断比率'!B36)</f>
        <v>地方卸売市場事業特別会計</v>
      </c>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山口県市町総合事務組合山口県市町公平委員会特別会計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宇部市文化創造財団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山口県市町総合事務組合山口県自治会館管理特別会計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にぎわい宇部</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山口県後期高齢者医療広域連合一般会計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うべ未来エネルギー</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山口県後期高齢者医療広域連合後期高齢者医療特別会計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宇部・山陽小野田消防組合一般会計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HvMhd583C/qB7XUdP/4IJGCShoyC1W2P08PtpX3nzGHoBc0rDTIZaPK0Zz65uqqp9w2bvpvza0vTE2ogSa7OA==" saltValue="n/GAaUtlGiBwbFZ7HdyV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election activeCell="C34" sqref="C34:E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0</v>
      </c>
      <c r="G34" s="33">
        <v>0</v>
      </c>
      <c r="H34" s="33">
        <v>0</v>
      </c>
      <c r="I34" s="33">
        <v>0</v>
      </c>
      <c r="J34" s="34" t="s">
        <v>539</v>
      </c>
      <c r="K34" s="22"/>
      <c r="L34" s="22"/>
      <c r="M34" s="22"/>
      <c r="N34" s="22"/>
      <c r="O34" s="22"/>
      <c r="P34" s="22"/>
    </row>
    <row r="35" spans="1:16" ht="39" customHeight="1" x14ac:dyDescent="0.15">
      <c r="A35" s="22"/>
      <c r="B35" s="35"/>
      <c r="C35" s="1145" t="s">
        <v>540</v>
      </c>
      <c r="D35" s="1146"/>
      <c r="E35" s="1147"/>
      <c r="F35" s="36">
        <v>12.57</v>
      </c>
      <c r="G35" s="37">
        <v>12.25</v>
      </c>
      <c r="H35" s="37">
        <v>12.65</v>
      </c>
      <c r="I35" s="37">
        <v>12.43</v>
      </c>
      <c r="J35" s="38">
        <v>12.72</v>
      </c>
      <c r="K35" s="22"/>
      <c r="L35" s="22"/>
      <c r="M35" s="22"/>
      <c r="N35" s="22"/>
      <c r="O35" s="22"/>
      <c r="P35" s="22"/>
    </row>
    <row r="36" spans="1:16" ht="39" customHeight="1" x14ac:dyDescent="0.15">
      <c r="A36" s="22"/>
      <c r="B36" s="35"/>
      <c r="C36" s="1145" t="s">
        <v>541</v>
      </c>
      <c r="D36" s="1146"/>
      <c r="E36" s="1147"/>
      <c r="F36" s="36">
        <v>7.96</v>
      </c>
      <c r="G36" s="37">
        <v>8.27</v>
      </c>
      <c r="H36" s="37">
        <v>8.7799999999999994</v>
      </c>
      <c r="I36" s="37">
        <v>8.48</v>
      </c>
      <c r="J36" s="38">
        <v>7.23</v>
      </c>
      <c r="K36" s="22"/>
      <c r="L36" s="22"/>
      <c r="M36" s="22"/>
      <c r="N36" s="22"/>
      <c r="O36" s="22"/>
      <c r="P36" s="22"/>
    </row>
    <row r="37" spans="1:16" ht="39" customHeight="1" x14ac:dyDescent="0.15">
      <c r="A37" s="22"/>
      <c r="B37" s="35"/>
      <c r="C37" s="1145" t="s">
        <v>542</v>
      </c>
      <c r="D37" s="1146"/>
      <c r="E37" s="1147"/>
      <c r="F37" s="36">
        <v>4.21</v>
      </c>
      <c r="G37" s="37">
        <v>5.97</v>
      </c>
      <c r="H37" s="37">
        <v>5.24</v>
      </c>
      <c r="I37" s="37">
        <v>4.79</v>
      </c>
      <c r="J37" s="38">
        <v>4.42</v>
      </c>
      <c r="K37" s="22"/>
      <c r="L37" s="22"/>
      <c r="M37" s="22"/>
      <c r="N37" s="22"/>
      <c r="O37" s="22"/>
      <c r="P37" s="22"/>
    </row>
    <row r="38" spans="1:16" ht="39" customHeight="1" x14ac:dyDescent="0.15">
      <c r="A38" s="22"/>
      <c r="B38" s="35"/>
      <c r="C38" s="1145" t="s">
        <v>543</v>
      </c>
      <c r="D38" s="1146"/>
      <c r="E38" s="1147"/>
      <c r="F38" s="36">
        <v>1.85</v>
      </c>
      <c r="G38" s="37">
        <v>1.82</v>
      </c>
      <c r="H38" s="37">
        <v>1.95</v>
      </c>
      <c r="I38" s="37">
        <v>1.88</v>
      </c>
      <c r="J38" s="38">
        <v>1.62</v>
      </c>
      <c r="K38" s="22"/>
      <c r="L38" s="22"/>
      <c r="M38" s="22"/>
      <c r="N38" s="22"/>
      <c r="O38" s="22"/>
      <c r="P38" s="22"/>
    </row>
    <row r="39" spans="1:16" ht="39" customHeight="1" x14ac:dyDescent="0.15">
      <c r="A39" s="22"/>
      <c r="B39" s="35"/>
      <c r="C39" s="1145" t="s">
        <v>544</v>
      </c>
      <c r="D39" s="1146"/>
      <c r="E39" s="1147"/>
      <c r="F39" s="36">
        <v>0.4</v>
      </c>
      <c r="G39" s="37">
        <v>0.95</v>
      </c>
      <c r="H39" s="37">
        <v>1.03</v>
      </c>
      <c r="I39" s="37">
        <v>0.79</v>
      </c>
      <c r="J39" s="38">
        <v>0.75</v>
      </c>
      <c r="K39" s="22"/>
      <c r="L39" s="22"/>
      <c r="M39" s="22"/>
      <c r="N39" s="22"/>
      <c r="O39" s="22"/>
      <c r="P39" s="22"/>
    </row>
    <row r="40" spans="1:16" ht="39" customHeight="1" x14ac:dyDescent="0.15">
      <c r="A40" s="22"/>
      <c r="B40" s="35"/>
      <c r="C40" s="1145" t="s">
        <v>545</v>
      </c>
      <c r="D40" s="1146"/>
      <c r="E40" s="1147"/>
      <c r="F40" s="36">
        <v>0.94</v>
      </c>
      <c r="G40" s="37">
        <v>0.46</v>
      </c>
      <c r="H40" s="37">
        <v>0.19</v>
      </c>
      <c r="I40" s="37">
        <v>0.34</v>
      </c>
      <c r="J40" s="38">
        <v>0.51</v>
      </c>
      <c r="K40" s="22"/>
      <c r="L40" s="22"/>
      <c r="M40" s="22"/>
      <c r="N40" s="22"/>
      <c r="O40" s="22"/>
      <c r="P40" s="22"/>
    </row>
    <row r="41" spans="1:16" ht="39" customHeight="1" x14ac:dyDescent="0.15">
      <c r="A41" s="22"/>
      <c r="B41" s="35"/>
      <c r="C41" s="1145" t="s">
        <v>546</v>
      </c>
      <c r="D41" s="1146"/>
      <c r="E41" s="1147"/>
      <c r="F41" s="36">
        <v>0.16</v>
      </c>
      <c r="G41" s="37">
        <v>0.16</v>
      </c>
      <c r="H41" s="37">
        <v>0.17</v>
      </c>
      <c r="I41" s="37">
        <v>0.19</v>
      </c>
      <c r="J41" s="38">
        <v>0.24</v>
      </c>
      <c r="K41" s="22"/>
      <c r="L41" s="22"/>
      <c r="M41" s="22"/>
      <c r="N41" s="22"/>
      <c r="O41" s="22"/>
      <c r="P41" s="22"/>
    </row>
    <row r="42" spans="1:16" ht="39" customHeight="1" x14ac:dyDescent="0.15">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548</v>
      </c>
      <c r="D43" s="1149"/>
      <c r="E43" s="1150"/>
      <c r="F43" s="41">
        <v>0.13</v>
      </c>
      <c r="G43" s="42">
        <v>0.14000000000000001</v>
      </c>
      <c r="H43" s="42">
        <v>0.12</v>
      </c>
      <c r="I43" s="42">
        <v>0.09</v>
      </c>
      <c r="J43" s="43">
        <v>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IVcNLe1PH4sZRY0GDaAZ9BsZWe/kPpaFI8DRaieLqnWcs1+IGgm7xAdV7nmBkAfP5xEafZ8VHX6sbYDHmJlqg==" saltValue="KgMk5z53XVmbI1lPh3Hl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O46" sqref="O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6041</v>
      </c>
      <c r="L45" s="60">
        <v>5903</v>
      </c>
      <c r="M45" s="60">
        <v>5791</v>
      </c>
      <c r="N45" s="60">
        <v>5784</v>
      </c>
      <c r="O45" s="61">
        <v>5726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1579</v>
      </c>
      <c r="L48" s="64">
        <v>1974</v>
      </c>
      <c r="M48" s="64">
        <v>1977</v>
      </c>
      <c r="N48" s="64">
        <v>1908</v>
      </c>
      <c r="O48" s="65">
        <v>2044</v>
      </c>
      <c r="P48" s="48"/>
      <c r="Q48" s="48"/>
      <c r="R48" s="48"/>
      <c r="S48" s="48"/>
      <c r="T48" s="48"/>
      <c r="U48" s="48"/>
    </row>
    <row r="49" spans="1:21" ht="30.75" customHeight="1" x14ac:dyDescent="0.15">
      <c r="A49" s="48"/>
      <c r="B49" s="1178"/>
      <c r="C49" s="1179"/>
      <c r="D49" s="62"/>
      <c r="E49" s="1155" t="s">
        <v>14</v>
      </c>
      <c r="F49" s="1155"/>
      <c r="G49" s="1155"/>
      <c r="H49" s="1155"/>
      <c r="I49" s="1155"/>
      <c r="J49" s="1156"/>
      <c r="K49" s="63">
        <v>513</v>
      </c>
      <c r="L49" s="64">
        <v>85</v>
      </c>
      <c r="M49" s="64">
        <v>113</v>
      </c>
      <c r="N49" s="64">
        <v>68</v>
      </c>
      <c r="O49" s="65">
        <v>73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29</v>
      </c>
      <c r="M50" s="64">
        <v>0</v>
      </c>
      <c r="N50" s="64">
        <v>5</v>
      </c>
      <c r="O50" s="65">
        <v>10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v>0</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7295</v>
      </c>
      <c r="L52" s="64">
        <v>7162</v>
      </c>
      <c r="M52" s="64">
        <v>7052</v>
      </c>
      <c r="N52" s="64">
        <v>7005</v>
      </c>
      <c r="O52" s="65">
        <v>6923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838</v>
      </c>
      <c r="L53" s="69">
        <v>829</v>
      </c>
      <c r="M53" s="69">
        <v>829</v>
      </c>
      <c r="N53" s="69">
        <v>760</v>
      </c>
      <c r="O53" s="70">
        <v>930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DaQoospyOEmzQCgKfkPRYtXdSMbpoFBXmwNftwjiax1ZcDFpanvvF5EjFIXjNRLYvWca0CkplKztQlmX7RHOQ==" saltValue="nNJtdvYf5aTNe5uj+2z0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L43" sqref="L43:M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65940</v>
      </c>
      <c r="J41" s="344">
        <v>69050</v>
      </c>
      <c r="K41" s="344">
        <v>66250</v>
      </c>
      <c r="L41" s="344">
        <v>65300</v>
      </c>
      <c r="M41" s="345">
        <v>64049</v>
      </c>
    </row>
    <row r="42" spans="2:13" ht="27.75" customHeight="1" x14ac:dyDescent="0.15">
      <c r="B42" s="1186"/>
      <c r="C42" s="1187"/>
      <c r="D42" s="106"/>
      <c r="E42" s="1190" t="s">
        <v>32</v>
      </c>
      <c r="F42" s="1190"/>
      <c r="G42" s="1190"/>
      <c r="H42" s="1191"/>
      <c r="I42" s="346">
        <v>1547</v>
      </c>
      <c r="J42" s="347">
        <v>1551</v>
      </c>
      <c r="K42" s="347">
        <v>1561</v>
      </c>
      <c r="L42" s="347">
        <v>1877</v>
      </c>
      <c r="M42" s="348">
        <v>1897</v>
      </c>
    </row>
    <row r="43" spans="2:13" ht="27.75" customHeight="1" x14ac:dyDescent="0.15">
      <c r="B43" s="1186"/>
      <c r="C43" s="1187"/>
      <c r="D43" s="106"/>
      <c r="E43" s="1190" t="s">
        <v>33</v>
      </c>
      <c r="F43" s="1190"/>
      <c r="G43" s="1190"/>
      <c r="H43" s="1191"/>
      <c r="I43" s="346">
        <v>19163</v>
      </c>
      <c r="J43" s="347">
        <v>22693</v>
      </c>
      <c r="K43" s="347">
        <v>22866</v>
      </c>
      <c r="L43" s="347">
        <v>22858</v>
      </c>
      <c r="M43" s="348">
        <v>22123</v>
      </c>
    </row>
    <row r="44" spans="2:13" ht="27.75" customHeight="1" x14ac:dyDescent="0.15">
      <c r="B44" s="1186"/>
      <c r="C44" s="1187"/>
      <c r="D44" s="106"/>
      <c r="E44" s="1190" t="s">
        <v>34</v>
      </c>
      <c r="F44" s="1190"/>
      <c r="G44" s="1190"/>
      <c r="H44" s="1191"/>
      <c r="I44" s="346">
        <v>6253</v>
      </c>
      <c r="J44" s="347">
        <v>312</v>
      </c>
      <c r="K44" s="347">
        <v>252</v>
      </c>
      <c r="L44" s="347">
        <v>274</v>
      </c>
      <c r="M44" s="348">
        <v>581</v>
      </c>
    </row>
    <row r="45" spans="2:13" ht="27.75" customHeight="1" x14ac:dyDescent="0.15">
      <c r="B45" s="1186"/>
      <c r="C45" s="1187"/>
      <c r="D45" s="106"/>
      <c r="E45" s="1190" t="s">
        <v>35</v>
      </c>
      <c r="F45" s="1190"/>
      <c r="G45" s="1190"/>
      <c r="H45" s="1191"/>
      <c r="I45" s="346">
        <v>11225</v>
      </c>
      <c r="J45" s="347">
        <v>11243</v>
      </c>
      <c r="K45" s="347">
        <v>11004</v>
      </c>
      <c r="L45" s="347">
        <v>11228</v>
      </c>
      <c r="M45" s="348">
        <v>11210</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12729</v>
      </c>
      <c r="J50" s="347">
        <v>13830</v>
      </c>
      <c r="K50" s="347">
        <v>13710</v>
      </c>
      <c r="L50" s="347">
        <v>12681</v>
      </c>
      <c r="M50" s="348">
        <v>10642</v>
      </c>
    </row>
    <row r="51" spans="2:13" ht="27.75" customHeight="1" x14ac:dyDescent="0.15">
      <c r="B51" s="1186"/>
      <c r="C51" s="1187"/>
      <c r="D51" s="106"/>
      <c r="E51" s="1190" t="s">
        <v>42</v>
      </c>
      <c r="F51" s="1190"/>
      <c r="G51" s="1190"/>
      <c r="H51" s="1191"/>
      <c r="I51" s="346">
        <v>21637</v>
      </c>
      <c r="J51" s="347">
        <v>20540</v>
      </c>
      <c r="K51" s="347">
        <v>20661</v>
      </c>
      <c r="L51" s="347">
        <v>21145</v>
      </c>
      <c r="M51" s="348">
        <v>20411</v>
      </c>
    </row>
    <row r="52" spans="2:13" ht="27.75" customHeight="1" x14ac:dyDescent="0.15">
      <c r="B52" s="1188"/>
      <c r="C52" s="1189"/>
      <c r="D52" s="106"/>
      <c r="E52" s="1190" t="s">
        <v>43</v>
      </c>
      <c r="F52" s="1190"/>
      <c r="G52" s="1190"/>
      <c r="H52" s="1191"/>
      <c r="I52" s="346">
        <v>62099</v>
      </c>
      <c r="J52" s="347">
        <v>61735</v>
      </c>
      <c r="K52" s="347">
        <v>59156</v>
      </c>
      <c r="L52" s="347">
        <v>56480</v>
      </c>
      <c r="M52" s="348">
        <v>53156</v>
      </c>
    </row>
    <row r="53" spans="2:13" ht="27.75" customHeight="1" thickBot="1" x14ac:dyDescent="0.2">
      <c r="B53" s="1192" t="s">
        <v>19</v>
      </c>
      <c r="C53" s="1193"/>
      <c r="D53" s="110"/>
      <c r="E53" s="1194" t="s">
        <v>44</v>
      </c>
      <c r="F53" s="1194"/>
      <c r="G53" s="1194"/>
      <c r="H53" s="1195"/>
      <c r="I53" s="349">
        <v>7662</v>
      </c>
      <c r="J53" s="350">
        <v>8744</v>
      </c>
      <c r="K53" s="350">
        <v>8406</v>
      </c>
      <c r="L53" s="350">
        <v>11230</v>
      </c>
      <c r="M53" s="351">
        <v>15650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RrCSn5ANotxplXW4dzeaj1lt6NajGpmIoxAJWGALR4oHk+agCf6QLbO2hHrg5qh5OttypGdfyg0zLSOsouGIQ==" saltValue="kOSLbWBQYfAIReoUH+ua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27" sqref="J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5594</v>
      </c>
      <c r="G55" s="352">
        <v>4828</v>
      </c>
      <c r="H55" s="353">
        <v>4408</v>
      </c>
    </row>
    <row r="56" spans="2:8" ht="52.5" customHeight="1" x14ac:dyDescent="0.15">
      <c r="B56" s="122"/>
      <c r="C56" s="1213" t="s">
        <v>47</v>
      </c>
      <c r="D56" s="1213"/>
      <c r="E56" s="1214"/>
      <c r="F56" s="354">
        <v>1660</v>
      </c>
      <c r="G56" s="354">
        <v>1854</v>
      </c>
      <c r="H56" s="355">
        <v>1300</v>
      </c>
    </row>
    <row r="57" spans="2:8" ht="53.25" customHeight="1" x14ac:dyDescent="0.15">
      <c r="B57" s="122"/>
      <c r="C57" s="1215" t="s">
        <v>48</v>
      </c>
      <c r="D57" s="1215"/>
      <c r="E57" s="1216"/>
      <c r="F57" s="356">
        <v>7084</v>
      </c>
      <c r="G57" s="356">
        <v>6589</v>
      </c>
      <c r="H57" s="357">
        <v>5594</v>
      </c>
    </row>
    <row r="58" spans="2:8" ht="45.75" customHeight="1" x14ac:dyDescent="0.15">
      <c r="B58" s="123"/>
      <c r="C58" s="1203" t="s">
        <v>567</v>
      </c>
      <c r="D58" s="1204"/>
      <c r="E58" s="1205"/>
      <c r="F58" s="358">
        <v>2438</v>
      </c>
      <c r="G58" s="358">
        <v>2147</v>
      </c>
      <c r="H58" s="359">
        <v>1919</v>
      </c>
    </row>
    <row r="59" spans="2:8" ht="45.75" customHeight="1" x14ac:dyDescent="0.15">
      <c r="B59" s="123"/>
      <c r="C59" s="1203" t="s">
        <v>568</v>
      </c>
      <c r="D59" s="1204"/>
      <c r="E59" s="1205"/>
      <c r="F59" s="358">
        <v>1150</v>
      </c>
      <c r="G59" s="358">
        <v>1395</v>
      </c>
      <c r="H59" s="359">
        <v>1711</v>
      </c>
    </row>
    <row r="60" spans="2:8" ht="45.75" customHeight="1" x14ac:dyDescent="0.15">
      <c r="B60" s="123"/>
      <c r="C60" s="1203" t="s">
        <v>569</v>
      </c>
      <c r="D60" s="1204"/>
      <c r="E60" s="1205"/>
      <c r="F60" s="358">
        <v>1927</v>
      </c>
      <c r="G60" s="358">
        <v>1434</v>
      </c>
      <c r="H60" s="359">
        <v>617</v>
      </c>
    </row>
    <row r="61" spans="2:8" ht="45.75" customHeight="1" x14ac:dyDescent="0.15">
      <c r="B61" s="123"/>
      <c r="C61" s="1203" t="s">
        <v>570</v>
      </c>
      <c r="D61" s="1204"/>
      <c r="E61" s="1205"/>
      <c r="F61" s="358">
        <v>448</v>
      </c>
      <c r="G61" s="358">
        <v>393</v>
      </c>
      <c r="H61" s="359">
        <v>355</v>
      </c>
    </row>
    <row r="62" spans="2:8" ht="45.75" customHeight="1" thickBot="1" x14ac:dyDescent="0.2">
      <c r="B62" s="124"/>
      <c r="C62" s="1206" t="s">
        <v>571</v>
      </c>
      <c r="D62" s="1207"/>
      <c r="E62" s="1208"/>
      <c r="F62" s="360">
        <v>216</v>
      </c>
      <c r="G62" s="360">
        <v>258</v>
      </c>
      <c r="H62" s="361">
        <v>327</v>
      </c>
    </row>
    <row r="63" spans="2:8" ht="52.5" customHeight="1" thickBot="1" x14ac:dyDescent="0.2">
      <c r="B63" s="125"/>
      <c r="C63" s="1209" t="s">
        <v>49</v>
      </c>
      <c r="D63" s="1209"/>
      <c r="E63" s="1210"/>
      <c r="F63" s="362">
        <v>14338</v>
      </c>
      <c r="G63" s="362">
        <v>13271</v>
      </c>
      <c r="H63" s="363">
        <v>11302</v>
      </c>
    </row>
    <row r="64" spans="2:8" x14ac:dyDescent="0.15"/>
  </sheetData>
  <sheetProtection algorithmName="SHA-512" hashValue="vvdzow34dXq28wd2SAad6iRgeSyUd8QM7mEMlKM6ncA+UUASa9UAyBnM5nyrZO4wEkhhIQ1ssQgPjD1AKXg+Kw==" saltValue="bMZmjbpbXZGh6nsrdkMK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44112</v>
      </c>
      <c r="E3" s="144"/>
      <c r="F3" s="145">
        <v>39221</v>
      </c>
      <c r="G3" s="146"/>
      <c r="H3" s="147"/>
    </row>
    <row r="4" spans="1:8" x14ac:dyDescent="0.15">
      <c r="A4" s="148"/>
      <c r="B4" s="149"/>
      <c r="C4" s="150"/>
      <c r="D4" s="151">
        <v>26917</v>
      </c>
      <c r="E4" s="152"/>
      <c r="F4" s="153">
        <v>24821</v>
      </c>
      <c r="G4" s="154"/>
      <c r="H4" s="155"/>
    </row>
    <row r="5" spans="1:8" x14ac:dyDescent="0.15">
      <c r="A5" s="136" t="s">
        <v>523</v>
      </c>
      <c r="B5" s="141"/>
      <c r="C5" s="142"/>
      <c r="D5" s="143">
        <v>77884</v>
      </c>
      <c r="E5" s="144"/>
      <c r="F5" s="145">
        <v>38566</v>
      </c>
      <c r="G5" s="146"/>
      <c r="H5" s="147"/>
    </row>
    <row r="6" spans="1:8" x14ac:dyDescent="0.15">
      <c r="A6" s="148"/>
      <c r="B6" s="149"/>
      <c r="C6" s="150"/>
      <c r="D6" s="151">
        <v>47448</v>
      </c>
      <c r="E6" s="152"/>
      <c r="F6" s="153">
        <v>24059</v>
      </c>
      <c r="G6" s="154"/>
      <c r="H6" s="155"/>
    </row>
    <row r="7" spans="1:8" x14ac:dyDescent="0.15">
      <c r="A7" s="136" t="s">
        <v>524</v>
      </c>
      <c r="B7" s="141"/>
      <c r="C7" s="142"/>
      <c r="D7" s="143">
        <v>32473</v>
      </c>
      <c r="E7" s="144"/>
      <c r="F7" s="145">
        <v>35156</v>
      </c>
      <c r="G7" s="146"/>
      <c r="H7" s="147"/>
    </row>
    <row r="8" spans="1:8" x14ac:dyDescent="0.15">
      <c r="A8" s="148"/>
      <c r="B8" s="149"/>
      <c r="C8" s="150"/>
      <c r="D8" s="151">
        <v>18571</v>
      </c>
      <c r="E8" s="152"/>
      <c r="F8" s="153">
        <v>22430</v>
      </c>
      <c r="G8" s="154"/>
      <c r="H8" s="155"/>
    </row>
    <row r="9" spans="1:8" x14ac:dyDescent="0.15">
      <c r="A9" s="136" t="s">
        <v>525</v>
      </c>
      <c r="B9" s="141"/>
      <c r="C9" s="142"/>
      <c r="D9" s="143">
        <v>52048</v>
      </c>
      <c r="E9" s="144"/>
      <c r="F9" s="145">
        <v>37029</v>
      </c>
      <c r="G9" s="146"/>
      <c r="H9" s="147"/>
    </row>
    <row r="10" spans="1:8" x14ac:dyDescent="0.15">
      <c r="A10" s="148"/>
      <c r="B10" s="149"/>
      <c r="C10" s="150"/>
      <c r="D10" s="151">
        <v>28823</v>
      </c>
      <c r="E10" s="152"/>
      <c r="F10" s="153">
        <v>23232</v>
      </c>
      <c r="G10" s="154"/>
      <c r="H10" s="155"/>
    </row>
    <row r="11" spans="1:8" x14ac:dyDescent="0.15">
      <c r="A11" s="136" t="s">
        <v>526</v>
      </c>
      <c r="B11" s="141"/>
      <c r="C11" s="142"/>
      <c r="D11" s="143">
        <v>50389</v>
      </c>
      <c r="E11" s="144"/>
      <c r="F11" s="145">
        <v>44805</v>
      </c>
      <c r="G11" s="146"/>
      <c r="H11" s="147"/>
    </row>
    <row r="12" spans="1:8" x14ac:dyDescent="0.15">
      <c r="A12" s="148"/>
      <c r="B12" s="149"/>
      <c r="C12" s="156"/>
      <c r="D12" s="151">
        <v>32393</v>
      </c>
      <c r="E12" s="152"/>
      <c r="F12" s="153">
        <v>29857</v>
      </c>
      <c r="G12" s="154"/>
      <c r="H12" s="155"/>
    </row>
    <row r="13" spans="1:8" x14ac:dyDescent="0.15">
      <c r="A13" s="136"/>
      <c r="B13" s="141"/>
      <c r="C13" s="157"/>
      <c r="D13" s="158">
        <v>51381</v>
      </c>
      <c r="E13" s="159"/>
      <c r="F13" s="160">
        <v>38955</v>
      </c>
      <c r="G13" s="161"/>
      <c r="H13" s="147"/>
    </row>
    <row r="14" spans="1:8" x14ac:dyDescent="0.15">
      <c r="A14" s="148"/>
      <c r="B14" s="149"/>
      <c r="C14" s="150"/>
      <c r="D14" s="151">
        <v>30830</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4.21</v>
      </c>
      <c r="C19" s="162">
        <f>ROUND(VALUE(SUBSTITUTE(実質収支比率等に係る経年分析!G$48,"▲","-")),2)</f>
        <v>5.97</v>
      </c>
      <c r="D19" s="162">
        <f>ROUND(VALUE(SUBSTITUTE(実質収支比率等に係る経年分析!H$48,"▲","-")),2)</f>
        <v>5.24</v>
      </c>
      <c r="E19" s="162">
        <f>ROUND(VALUE(SUBSTITUTE(実質収支比率等に係る経年分析!I$48,"▲","-")),2)</f>
        <v>4.8</v>
      </c>
      <c r="F19" s="162">
        <f>ROUND(VALUE(SUBSTITUTE(実質収支比率等に係る経年分析!J$48,"▲","-")),2)</f>
        <v>4.42</v>
      </c>
    </row>
    <row r="20" spans="1:11" x14ac:dyDescent="0.15">
      <c r="A20" s="162" t="s">
        <v>53</v>
      </c>
      <c r="B20" s="162">
        <f>ROUND(VALUE(SUBSTITUTE(実質収支比率等に係る経年分析!F$47,"▲","-")),2)</f>
        <v>8.19</v>
      </c>
      <c r="C20" s="162">
        <f>ROUND(VALUE(SUBSTITUTE(実質収支比率等に係る経年分析!G$47,"▲","-")),2)</f>
        <v>14.12</v>
      </c>
      <c r="D20" s="162">
        <f>ROUND(VALUE(SUBSTITUTE(実質収支比率等に係る経年分析!H$47,"▲","-")),2)</f>
        <v>15.09</v>
      </c>
      <c r="E20" s="162">
        <f>ROUND(VALUE(SUBSTITUTE(実質収支比率等に係る経年分析!I$47,"▲","-")),2)</f>
        <v>12.87</v>
      </c>
      <c r="F20" s="162">
        <f>ROUND(VALUE(SUBSTITUTE(実質収支比率等に係る経年分析!J$47,"▲","-")),2)</f>
        <v>11.54</v>
      </c>
    </row>
    <row r="21" spans="1:11" x14ac:dyDescent="0.15">
      <c r="A21" s="162" t="s">
        <v>54</v>
      </c>
      <c r="B21" s="162">
        <f>IF(ISNUMBER(VALUE(SUBSTITUTE(実質収支比率等に係る経年分析!F$49,"▲","-"))),ROUND(VALUE(SUBSTITUTE(実質収支比率等に係る経年分析!F$49,"▲","-")),2),NA())</f>
        <v>-0.57999999999999996</v>
      </c>
      <c r="C21" s="162">
        <f>IF(ISNUMBER(VALUE(SUBSTITUTE(実質収支比率等に係る経年分析!G$49,"▲","-"))),ROUND(VALUE(SUBSTITUTE(実質収支比率等に係る経年分析!G$49,"▲","-")),2),NA())</f>
        <v>9.49</v>
      </c>
      <c r="D21" s="162">
        <f>IF(ISNUMBER(VALUE(SUBSTITUTE(実質収支比率等に係る経年分析!H$49,"▲","-"))),ROUND(VALUE(SUBSTITUTE(実質収支比率等に係る経年分析!H$49,"▲","-")),2),NA())</f>
        <v>-0.26</v>
      </c>
      <c r="E21" s="162">
        <f>IF(ISNUMBER(VALUE(SUBSTITUTE(実質収支比率等に係る経年分析!I$49,"▲","-"))),ROUND(VALUE(SUBSTITUTE(実質収支比率等に係る経年分析!I$49,"▲","-")),2),NA())</f>
        <v>-2.37</v>
      </c>
      <c r="F21" s="162">
        <f>IF(ISNUMBER(VALUE(SUBSTITUTE(実質収支比率等に係る経年分析!J$49,"▲","-"))),ROUND(VALUE(SUBSTITUTE(実質収支比率等に係る経年分析!J$49,"▲","-")),2),NA())</f>
        <v>-1.33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0.19</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0.24</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0.51</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0.75</v>
      </c>
    </row>
    <row r="32" spans="1:11" x14ac:dyDescent="0.15">
      <c r="A32" s="163" t="str">
        <f>IF(連結実質赤字比率に係る赤字・黒字の構成分析!C$38="",NA(),連結実質赤字比率に係る赤字・黒字の構成分析!C$38)</f>
        <v>交通事業会計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1.85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1.88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1.62</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4.79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4.42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8.7799999999999994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7.23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12.65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12.72</v>
      </c>
    </row>
    <row r="36" spans="1:16" x14ac:dyDescent="0.15">
      <c r="A36" s="163" t="str">
        <f>IF(連結実質赤字比率に係る赤字・黒字の構成分析!C$34="",NA(),連結実質赤字比率に係る赤字・黒字の構成分析!C$34)</f>
        <v>農業集落排水事業特別会計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f>IF(ROUND(VALUE(SUBSTITUTE(連結実質赤字比率に係る赤字・黒字の構成分析!J$34,"▲", "-")), 2) &lt; 0, ABS(ROUND(VALUE(SUBSTITUTE(連結実質赤字比率に係る赤字・黒字の構成分析!J$34,"▲", "-")), 2)), NA())</f>
        <v>0.06</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7295</v>
      </c>
      <c r="E42" s="164"/>
      <c r="F42" s="164"/>
      <c r="G42" s="164">
        <f>'実質公債費比率（分子）の構造'!L$52</f>
        <v>7162</v>
      </c>
      <c r="H42" s="164"/>
      <c r="I42" s="164"/>
      <c r="J42" s="164">
        <f>'実質公債費比率（分子）の構造'!M$52</f>
        <v>7052</v>
      </c>
      <c r="K42" s="164"/>
      <c r="L42" s="164"/>
      <c r="M42" s="164">
        <f>'実質公債費比率（分子）の構造'!N$52</f>
        <v>7005</v>
      </c>
      <c r="N42" s="164"/>
      <c r="O42" s="164"/>
      <c r="P42" s="164">
        <f>'実質公債費比率（分子）の構造'!O$52</f>
        <v>6923</v>
      </c>
    </row>
    <row r="43" spans="1:16" x14ac:dyDescent="0.15">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29</v>
      </c>
      <c r="F44" s="164"/>
      <c r="G44" s="164"/>
      <c r="H44" s="164">
        <f>'実質公債費比率（分子）の構造'!M$50</f>
        <v>0</v>
      </c>
      <c r="I44" s="164"/>
      <c r="J44" s="164"/>
      <c r="K44" s="164">
        <f>'実質公債費比率（分子）の構造'!N$50</f>
        <v>5</v>
      </c>
      <c r="L44" s="164"/>
      <c r="M44" s="164"/>
      <c r="N44" s="164">
        <f>'実質公債費比率（分子）の構造'!O$50</f>
        <v>10</v>
      </c>
      <c r="O44" s="164"/>
      <c r="P44" s="164"/>
    </row>
    <row r="45" spans="1:16" x14ac:dyDescent="0.15">
      <c r="A45" s="164" t="s">
        <v>63</v>
      </c>
      <c r="B45" s="164">
        <f>'実質公債費比率（分子）の構造'!K$49</f>
        <v>513</v>
      </c>
      <c r="C45" s="164"/>
      <c r="D45" s="164"/>
      <c r="E45" s="164">
        <f>'実質公債費比率（分子）の構造'!L$49</f>
        <v>85</v>
      </c>
      <c r="F45" s="164"/>
      <c r="G45" s="164"/>
      <c r="H45" s="164">
        <f>'実質公債費比率（分子）の構造'!M$49</f>
        <v>113</v>
      </c>
      <c r="I45" s="164"/>
      <c r="J45" s="164"/>
      <c r="K45" s="164">
        <f>'実質公債費比率（分子）の構造'!N$49</f>
        <v>68</v>
      </c>
      <c r="L45" s="164"/>
      <c r="M45" s="164"/>
      <c r="N45" s="164">
        <f>'実質公債費比率（分子）の構造'!O$49</f>
        <v>73</v>
      </c>
      <c r="O45" s="164"/>
      <c r="P45" s="164"/>
    </row>
    <row r="46" spans="1:16" x14ac:dyDescent="0.15">
      <c r="A46" s="164" t="s">
        <v>64</v>
      </c>
      <c r="B46" s="164">
        <f>'実質公債費比率（分子）の構造'!K$48</f>
        <v>1579</v>
      </c>
      <c r="C46" s="164"/>
      <c r="D46" s="164"/>
      <c r="E46" s="164">
        <f>'実質公債費比率（分子）の構造'!L$48</f>
        <v>1974</v>
      </c>
      <c r="F46" s="164"/>
      <c r="G46" s="164"/>
      <c r="H46" s="164">
        <f>'実質公債費比率（分子）の構造'!M$48</f>
        <v>1977</v>
      </c>
      <c r="I46" s="164"/>
      <c r="J46" s="164"/>
      <c r="K46" s="164">
        <f>'実質公債費比率（分子）の構造'!N$48</f>
        <v>1908</v>
      </c>
      <c r="L46" s="164"/>
      <c r="M46" s="164"/>
      <c r="N46" s="164">
        <f>'実質公債費比率（分子）の構造'!O$48</f>
        <v>2044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6041</v>
      </c>
      <c r="C49" s="164"/>
      <c r="D49" s="164"/>
      <c r="E49" s="164">
        <f>'実質公債費比率（分子）の構造'!L$45</f>
        <v>5903</v>
      </c>
      <c r="F49" s="164"/>
      <c r="G49" s="164"/>
      <c r="H49" s="164">
        <f>'実質公債費比率（分子）の構造'!M$45</f>
        <v>5791</v>
      </c>
      <c r="I49" s="164"/>
      <c r="J49" s="164"/>
      <c r="K49" s="164">
        <f>'実質公債費比率（分子）の構造'!N$45</f>
        <v>5784</v>
      </c>
      <c r="L49" s="164"/>
      <c r="M49" s="164"/>
      <c r="N49" s="164">
        <f>'実質公債費比率（分子）の構造'!O$45</f>
        <v>5726</v>
      </c>
      <c r="O49" s="164"/>
      <c r="P49" s="164"/>
    </row>
    <row r="50" spans="1:16" x14ac:dyDescent="0.15">
      <c r="A50" s="164" t="s">
        <v>67</v>
      </c>
      <c r="B50" s="164" t="e">
        <f>NA()</f>
        <v>#N/A</v>
      </c>
      <c r="C50" s="164">
        <f>IF(ISNUMBER('実質公債費比率（分子）の構造'!K$53),'実質公債費比率（分子）の構造'!K$53,NA())</f>
        <v>838</v>
      </c>
      <c r="D50" s="164" t="e">
        <f>NA()</f>
        <v>#N/A</v>
      </c>
      <c r="E50" s="164" t="e">
        <f>NA()</f>
        <v>#N/A</v>
      </c>
      <c r="F50" s="164">
        <f>IF(ISNUMBER('実質公債費比率（分子）の構造'!L$53),'実質公債費比率（分子）の構造'!L$53,NA())</f>
        <v>829</v>
      </c>
      <c r="G50" s="164" t="e">
        <f>NA()</f>
        <v>#N/A</v>
      </c>
      <c r="H50" s="164" t="e">
        <f>NA()</f>
        <v>#N/A</v>
      </c>
      <c r="I50" s="164">
        <f>IF(ISNUMBER('実質公債費比率（分子）の構造'!M$53),'実質公債費比率（分子）の構造'!M$53,NA())</f>
        <v>829</v>
      </c>
      <c r="J50" s="164" t="e">
        <f>NA()</f>
        <v>#N/A</v>
      </c>
      <c r="K50" s="164" t="e">
        <f>NA()</f>
        <v>#N/A</v>
      </c>
      <c r="L50" s="164">
        <f>IF(ISNUMBER('実質公債費比率（分子）の構造'!N$53),'実質公債費比率（分子）の構造'!N$53,NA())</f>
        <v>760</v>
      </c>
      <c r="M50" s="164" t="e">
        <f>NA()</f>
        <v>#N/A</v>
      </c>
      <c r="N50" s="164" t="e">
        <f>NA()</f>
        <v>#N/A</v>
      </c>
      <c r="O50" s="164">
        <f>IF(ISNUMBER('実質公債費比率（分子）の構造'!O$53),'実質公債費比率（分子）の構造'!O$53,NA())</f>
        <v>930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62099</v>
      </c>
      <c r="E56" s="163"/>
      <c r="F56" s="163"/>
      <c r="G56" s="163">
        <f>'将来負担比率（分子）の構造'!J$52</f>
        <v>61735</v>
      </c>
      <c r="H56" s="163"/>
      <c r="I56" s="163"/>
      <c r="J56" s="163">
        <f>'将来負担比率（分子）の構造'!K$52</f>
        <v>59156</v>
      </c>
      <c r="K56" s="163"/>
      <c r="L56" s="163"/>
      <c r="M56" s="163">
        <f>'将来負担比率（分子）の構造'!L$52</f>
        <v>56480</v>
      </c>
      <c r="N56" s="163"/>
      <c r="O56" s="163"/>
      <c r="P56" s="163">
        <f>'将来負担比率（分子）の構造'!M$52</f>
        <v>53156</v>
      </c>
    </row>
    <row r="57" spans="1:16" x14ac:dyDescent="0.15">
      <c r="A57" s="163" t="s">
        <v>42</v>
      </c>
      <c r="B57" s="163"/>
      <c r="C57" s="163"/>
      <c r="D57" s="163">
        <f>'将来負担比率（分子）の構造'!I$51</f>
        <v>21637</v>
      </c>
      <c r="E57" s="163"/>
      <c r="F57" s="163"/>
      <c r="G57" s="163">
        <f>'将来負担比率（分子）の構造'!J$51</f>
        <v>20540</v>
      </c>
      <c r="H57" s="163"/>
      <c r="I57" s="163"/>
      <c r="J57" s="163">
        <f>'将来負担比率（分子）の構造'!K$51</f>
        <v>20661</v>
      </c>
      <c r="K57" s="163"/>
      <c r="L57" s="163"/>
      <c r="M57" s="163">
        <f>'将来負担比率（分子）の構造'!L$51</f>
        <v>21145</v>
      </c>
      <c r="N57" s="163"/>
      <c r="O57" s="163"/>
      <c r="P57" s="163">
        <f>'将来負担比率（分子）の構造'!M$51</f>
        <v>20411</v>
      </c>
    </row>
    <row r="58" spans="1:16" x14ac:dyDescent="0.15">
      <c r="A58" s="163" t="s">
        <v>41</v>
      </c>
      <c r="B58" s="163"/>
      <c r="C58" s="163"/>
      <c r="D58" s="163">
        <f>'将来負担比率（分子）の構造'!I$50</f>
        <v>12729</v>
      </c>
      <c r="E58" s="163"/>
      <c r="F58" s="163"/>
      <c r="G58" s="163">
        <f>'将来負担比率（分子）の構造'!J$50</f>
        <v>13830</v>
      </c>
      <c r="H58" s="163"/>
      <c r="I58" s="163"/>
      <c r="J58" s="163">
        <f>'将来負担比率（分子）の構造'!K$50</f>
        <v>13710</v>
      </c>
      <c r="K58" s="163"/>
      <c r="L58" s="163"/>
      <c r="M58" s="163">
        <f>'将来負担比率（分子）の構造'!L$50</f>
        <v>12681</v>
      </c>
      <c r="N58" s="163"/>
      <c r="O58" s="163"/>
      <c r="P58" s="163">
        <f>'将来負担比率（分子）の構造'!M$50</f>
        <v>10642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11225</v>
      </c>
      <c r="C62" s="163"/>
      <c r="D62" s="163"/>
      <c r="E62" s="163">
        <f>'将来負担比率（分子）の構造'!J$45</f>
        <v>11243</v>
      </c>
      <c r="F62" s="163"/>
      <c r="G62" s="163"/>
      <c r="H62" s="163">
        <f>'将来負担比率（分子）の構造'!K$45</f>
        <v>11004</v>
      </c>
      <c r="I62" s="163"/>
      <c r="J62" s="163"/>
      <c r="K62" s="163">
        <f>'将来負担比率（分子）の構造'!L$45</f>
        <v>11228</v>
      </c>
      <c r="L62" s="163"/>
      <c r="M62" s="163"/>
      <c r="N62" s="163">
        <f>'将来負担比率（分子）の構造'!M$45</f>
        <v>11210</v>
      </c>
      <c r="O62" s="163"/>
      <c r="P62" s="163"/>
    </row>
    <row r="63" spans="1:16" x14ac:dyDescent="0.15">
      <c r="A63" s="163" t="s">
        <v>34</v>
      </c>
      <c r="B63" s="163">
        <f>'将来負担比率（分子）の構造'!I$44</f>
        <v>6253</v>
      </c>
      <c r="C63" s="163"/>
      <c r="D63" s="163"/>
      <c r="E63" s="163">
        <f>'将来負担比率（分子）の構造'!J$44</f>
        <v>312</v>
      </c>
      <c r="F63" s="163"/>
      <c r="G63" s="163"/>
      <c r="H63" s="163">
        <f>'将来負担比率（分子）の構造'!K$44</f>
        <v>252</v>
      </c>
      <c r="I63" s="163"/>
      <c r="J63" s="163"/>
      <c r="K63" s="163">
        <f>'将来負担比率（分子）の構造'!L$44</f>
        <v>274</v>
      </c>
      <c r="L63" s="163"/>
      <c r="M63" s="163"/>
      <c r="N63" s="163">
        <f>'将来負担比率（分子）の構造'!M$44</f>
        <v>581</v>
      </c>
      <c r="O63" s="163"/>
      <c r="P63" s="163"/>
    </row>
    <row r="64" spans="1:16" x14ac:dyDescent="0.15">
      <c r="A64" s="163" t="s">
        <v>33</v>
      </c>
      <c r="B64" s="163">
        <f>'将来負担比率（分子）の構造'!I$43</f>
        <v>19163</v>
      </c>
      <c r="C64" s="163"/>
      <c r="D64" s="163"/>
      <c r="E64" s="163">
        <f>'将来負担比率（分子）の構造'!J$43</f>
        <v>22693</v>
      </c>
      <c r="F64" s="163"/>
      <c r="G64" s="163"/>
      <c r="H64" s="163">
        <f>'将来負担比率（分子）の構造'!K$43</f>
        <v>22866</v>
      </c>
      <c r="I64" s="163"/>
      <c r="J64" s="163"/>
      <c r="K64" s="163">
        <f>'将来負担比率（分子）の構造'!L$43</f>
        <v>22858</v>
      </c>
      <c r="L64" s="163"/>
      <c r="M64" s="163"/>
      <c r="N64" s="163">
        <f>'将来負担比率（分子）の構造'!M$43</f>
        <v>22123</v>
      </c>
      <c r="O64" s="163"/>
      <c r="P64" s="163"/>
    </row>
    <row r="65" spans="1:16" x14ac:dyDescent="0.15">
      <c r="A65" s="163" t="s">
        <v>32</v>
      </c>
      <c r="B65" s="163">
        <f>'将来負担比率（分子）の構造'!I$42</f>
        <v>1547</v>
      </c>
      <c r="C65" s="163"/>
      <c r="D65" s="163"/>
      <c r="E65" s="163">
        <f>'将来負担比率（分子）の構造'!J$42</f>
        <v>1551</v>
      </c>
      <c r="F65" s="163"/>
      <c r="G65" s="163"/>
      <c r="H65" s="163">
        <f>'将来負担比率（分子）の構造'!K$42</f>
        <v>1561</v>
      </c>
      <c r="I65" s="163"/>
      <c r="J65" s="163"/>
      <c r="K65" s="163">
        <f>'将来負担比率（分子）の構造'!L$42</f>
        <v>1877</v>
      </c>
      <c r="L65" s="163"/>
      <c r="M65" s="163"/>
      <c r="N65" s="163">
        <f>'将来負担比率（分子）の構造'!M$42</f>
        <v>1897</v>
      </c>
      <c r="O65" s="163"/>
      <c r="P65" s="163"/>
    </row>
    <row r="66" spans="1:16" x14ac:dyDescent="0.15">
      <c r="A66" s="163" t="s">
        <v>31</v>
      </c>
      <c r="B66" s="163">
        <f>'将来負担比率（分子）の構造'!I$41</f>
        <v>65940</v>
      </c>
      <c r="C66" s="163"/>
      <c r="D66" s="163"/>
      <c r="E66" s="163">
        <f>'将来負担比率（分子）の構造'!J$41</f>
        <v>69050</v>
      </c>
      <c r="F66" s="163"/>
      <c r="G66" s="163"/>
      <c r="H66" s="163">
        <f>'将来負担比率（分子）の構造'!K$41</f>
        <v>66250</v>
      </c>
      <c r="I66" s="163"/>
      <c r="J66" s="163"/>
      <c r="K66" s="163">
        <f>'将来負担比率（分子）の構造'!L$41</f>
        <v>65300</v>
      </c>
      <c r="L66" s="163"/>
      <c r="M66" s="163"/>
      <c r="N66" s="163">
        <f>'将来負担比率（分子）の構造'!M$41</f>
        <v>64049</v>
      </c>
      <c r="O66" s="163"/>
      <c r="P66" s="163"/>
    </row>
    <row r="67" spans="1:16" x14ac:dyDescent="0.15">
      <c r="A67" s="163" t="s">
        <v>71</v>
      </c>
      <c r="B67" s="163" t="e">
        <f>NA()</f>
        <v>#N/A</v>
      </c>
      <c r="C67" s="163">
        <f>IF(ISNUMBER('将来負担比率（分子）の構造'!I$53), IF('将来負担比率（分子）の構造'!I$53 &lt; 0, 0, '将来負担比率（分子）の構造'!I$53), NA())</f>
        <v>7662</v>
      </c>
      <c r="D67" s="163" t="e">
        <f>NA()</f>
        <v>#N/A</v>
      </c>
      <c r="E67" s="163" t="e">
        <f>NA()</f>
        <v>#N/A</v>
      </c>
      <c r="F67" s="163">
        <f>IF(ISNUMBER('将来負担比率（分子）の構造'!J$53), IF('将来負担比率（分子）の構造'!J$53 &lt; 0, 0, '将来負担比率（分子）の構造'!J$53), NA())</f>
        <v>8744</v>
      </c>
      <c r="G67" s="163" t="e">
        <f>NA()</f>
        <v>#N/A</v>
      </c>
      <c r="H67" s="163" t="e">
        <f>NA()</f>
        <v>#N/A</v>
      </c>
      <c r="I67" s="163">
        <f>IF(ISNUMBER('将来負担比率（分子）の構造'!K$53), IF('将来負担比率（分子）の構造'!K$53 &lt; 0, 0, '将来負担比率（分子）の構造'!K$53), NA())</f>
        <v>8406</v>
      </c>
      <c r="J67" s="163" t="e">
        <f>NA()</f>
        <v>#N/A</v>
      </c>
      <c r="K67" s="163" t="e">
        <f>NA()</f>
        <v>#N/A</v>
      </c>
      <c r="L67" s="163">
        <f>IF(ISNUMBER('将来負担比率（分子）の構造'!L$53), IF('将来負担比率（分子）の構造'!L$53 &lt; 0, 0, '将来負担比率（分子）の構造'!L$53), NA())</f>
        <v>11230</v>
      </c>
      <c r="M67" s="163" t="e">
        <f>NA()</f>
        <v>#N/A</v>
      </c>
      <c r="N67" s="163" t="e">
        <f>NA()</f>
        <v>#N/A</v>
      </c>
      <c r="O67" s="163">
        <f>IF(ISNUMBER('将来負担比率（分子）の構造'!M$53), IF('将来負担比率（分子）の構造'!M$53 &lt; 0, 0, '将来負担比率（分子）の構造'!M$53), NA())</f>
        <v>15650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5594</v>
      </c>
      <c r="C72" s="167">
        <f>基金残高に係る経年分析!G55</f>
        <v>4828</v>
      </c>
      <c r="D72" s="167">
        <f>基金残高に係る経年分析!H55</f>
        <v>4408</v>
      </c>
    </row>
    <row r="73" spans="1:16" x14ac:dyDescent="0.15">
      <c r="A73" s="166" t="s">
        <v>74</v>
      </c>
      <c r="B73" s="167">
        <f>基金残高に係る経年分析!F56</f>
        <v>1660</v>
      </c>
      <c r="C73" s="167">
        <f>基金残高に係る経年分析!G56</f>
        <v>1854</v>
      </c>
      <c r="D73" s="167">
        <f>基金残高に係る経年分析!H56</f>
        <v>1300</v>
      </c>
    </row>
    <row r="74" spans="1:16" x14ac:dyDescent="0.15">
      <c r="A74" s="166" t="s">
        <v>75</v>
      </c>
      <c r="B74" s="167">
        <f>基金残高に係る経年分析!F57</f>
        <v>7084</v>
      </c>
      <c r="C74" s="167">
        <f>基金残高に係る経年分析!G57</f>
        <v>6589</v>
      </c>
      <c r="D74" s="167">
        <f>基金残高に係る経年分析!H57</f>
        <v>5594</v>
      </c>
    </row>
  </sheetData>
  <sheetProtection algorithmName="SHA-512" hashValue="JqpzSGyEnzn4uClDj2Yu7b6fZeaCReZYJFmLfgNGB19EcieIzFMzXXV5+wAE0UJWB6G0Twe8q7VMIljKka7LHQ==" saltValue="KBSviXIX2wab7SuEuB/8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24160307</v>
      </c>
      <c r="S5" s="674"/>
      <c r="T5" s="674"/>
      <c r="U5" s="674"/>
      <c r="V5" s="674"/>
      <c r="W5" s="674"/>
      <c r="X5" s="674"/>
      <c r="Y5" s="702"/>
      <c r="Z5" s="715">
        <v>29.8</v>
      </c>
      <c r="AA5" s="715"/>
      <c r="AB5" s="715"/>
      <c r="AC5" s="715"/>
      <c r="AD5" s="716">
        <v>22500673</v>
      </c>
      <c r="AE5" s="716"/>
      <c r="AF5" s="716"/>
      <c r="AG5" s="716"/>
      <c r="AH5" s="716"/>
      <c r="AI5" s="716"/>
      <c r="AJ5" s="716"/>
      <c r="AK5" s="716"/>
      <c r="AL5" s="703">
        <v>57.3</v>
      </c>
      <c r="AM5" s="685"/>
      <c r="AN5" s="685"/>
      <c r="AO5" s="704"/>
      <c r="AP5" s="676" t="s">
        <v>217</v>
      </c>
      <c r="AQ5" s="677"/>
      <c r="AR5" s="677"/>
      <c r="AS5" s="677"/>
      <c r="AT5" s="677"/>
      <c r="AU5" s="677"/>
      <c r="AV5" s="677"/>
      <c r="AW5" s="677"/>
      <c r="AX5" s="677"/>
      <c r="AY5" s="677"/>
      <c r="AZ5" s="677"/>
      <c r="BA5" s="677"/>
      <c r="BB5" s="677"/>
      <c r="BC5" s="677"/>
      <c r="BD5" s="677"/>
      <c r="BE5" s="677"/>
      <c r="BF5" s="678"/>
      <c r="BG5" s="621">
        <v>22499485</v>
      </c>
      <c r="BH5" s="622"/>
      <c r="BI5" s="622"/>
      <c r="BJ5" s="622"/>
      <c r="BK5" s="622"/>
      <c r="BL5" s="622"/>
      <c r="BM5" s="622"/>
      <c r="BN5" s="623"/>
      <c r="BO5" s="659">
        <v>93.1</v>
      </c>
      <c r="BP5" s="659"/>
      <c r="BQ5" s="659"/>
      <c r="BR5" s="659"/>
      <c r="BS5" s="660">
        <v>305794</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490908</v>
      </c>
      <c r="S6" s="622"/>
      <c r="T6" s="622"/>
      <c r="U6" s="622"/>
      <c r="V6" s="622"/>
      <c r="W6" s="622"/>
      <c r="X6" s="622"/>
      <c r="Y6" s="623"/>
      <c r="Z6" s="659">
        <v>0.6</v>
      </c>
      <c r="AA6" s="659"/>
      <c r="AB6" s="659"/>
      <c r="AC6" s="659"/>
      <c r="AD6" s="660">
        <v>490908</v>
      </c>
      <c r="AE6" s="660"/>
      <c r="AF6" s="660"/>
      <c r="AG6" s="660"/>
      <c r="AH6" s="660"/>
      <c r="AI6" s="660"/>
      <c r="AJ6" s="660"/>
      <c r="AK6" s="660"/>
      <c r="AL6" s="624">
        <v>1.2</v>
      </c>
      <c r="AM6" s="625"/>
      <c r="AN6" s="625"/>
      <c r="AO6" s="661"/>
      <c r="AP6" s="618" t="s">
        <v>222</v>
      </c>
      <c r="AQ6" s="619"/>
      <c r="AR6" s="619"/>
      <c r="AS6" s="619"/>
      <c r="AT6" s="619"/>
      <c r="AU6" s="619"/>
      <c r="AV6" s="619"/>
      <c r="AW6" s="619"/>
      <c r="AX6" s="619"/>
      <c r="AY6" s="619"/>
      <c r="AZ6" s="619"/>
      <c r="BA6" s="619"/>
      <c r="BB6" s="619"/>
      <c r="BC6" s="619"/>
      <c r="BD6" s="619"/>
      <c r="BE6" s="619"/>
      <c r="BF6" s="620"/>
      <c r="BG6" s="621">
        <v>22499485</v>
      </c>
      <c r="BH6" s="622"/>
      <c r="BI6" s="622"/>
      <c r="BJ6" s="622"/>
      <c r="BK6" s="622"/>
      <c r="BL6" s="622"/>
      <c r="BM6" s="622"/>
      <c r="BN6" s="623"/>
      <c r="BO6" s="659">
        <v>93.1</v>
      </c>
      <c r="BP6" s="659"/>
      <c r="BQ6" s="659"/>
      <c r="BR6" s="659"/>
      <c r="BS6" s="660">
        <v>305794</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381955</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381955</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17664</v>
      </c>
      <c r="S7" s="622"/>
      <c r="T7" s="622"/>
      <c r="U7" s="622"/>
      <c r="V7" s="622"/>
      <c r="W7" s="622"/>
      <c r="X7" s="622"/>
      <c r="Y7" s="623"/>
      <c r="Z7" s="659">
        <v>0</v>
      </c>
      <c r="AA7" s="659"/>
      <c r="AB7" s="659"/>
      <c r="AC7" s="659"/>
      <c r="AD7" s="660">
        <v>17664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9915170</v>
      </c>
      <c r="BH7" s="622"/>
      <c r="BI7" s="622"/>
      <c r="BJ7" s="622"/>
      <c r="BK7" s="622"/>
      <c r="BL7" s="622"/>
      <c r="BM7" s="622"/>
      <c r="BN7" s="623"/>
      <c r="BO7" s="659">
        <v>41</v>
      </c>
      <c r="BP7" s="659"/>
      <c r="BQ7" s="659"/>
      <c r="BR7" s="659"/>
      <c r="BS7" s="660">
        <v>305794</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11910807</v>
      </c>
      <c r="CS7" s="622"/>
      <c r="CT7" s="622"/>
      <c r="CU7" s="622"/>
      <c r="CV7" s="622"/>
      <c r="CW7" s="622"/>
      <c r="CX7" s="622"/>
      <c r="CY7" s="623"/>
      <c r="CZ7" s="659">
        <v>15.1</v>
      </c>
      <c r="DA7" s="659"/>
      <c r="DB7" s="659"/>
      <c r="DC7" s="659"/>
      <c r="DD7" s="627">
        <v>2078152</v>
      </c>
      <c r="DE7" s="622"/>
      <c r="DF7" s="622"/>
      <c r="DG7" s="622"/>
      <c r="DH7" s="622"/>
      <c r="DI7" s="622"/>
      <c r="DJ7" s="622"/>
      <c r="DK7" s="622"/>
      <c r="DL7" s="622"/>
      <c r="DM7" s="622"/>
      <c r="DN7" s="622"/>
      <c r="DO7" s="622"/>
      <c r="DP7" s="623"/>
      <c r="DQ7" s="627">
        <v>8723327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193505</v>
      </c>
      <c r="S8" s="622"/>
      <c r="T8" s="622"/>
      <c r="U8" s="622"/>
      <c r="V8" s="622"/>
      <c r="W8" s="622"/>
      <c r="X8" s="622"/>
      <c r="Y8" s="623"/>
      <c r="Z8" s="659">
        <v>0.2</v>
      </c>
      <c r="AA8" s="659"/>
      <c r="AB8" s="659"/>
      <c r="AC8" s="659"/>
      <c r="AD8" s="660">
        <v>193505</v>
      </c>
      <c r="AE8" s="660"/>
      <c r="AF8" s="660"/>
      <c r="AG8" s="660"/>
      <c r="AH8" s="660"/>
      <c r="AI8" s="660"/>
      <c r="AJ8" s="660"/>
      <c r="AK8" s="660"/>
      <c r="AL8" s="624">
        <v>0.5</v>
      </c>
      <c r="AM8" s="625"/>
      <c r="AN8" s="625"/>
      <c r="AO8" s="661"/>
      <c r="AP8" s="618" t="s">
        <v>228</v>
      </c>
      <c r="AQ8" s="619"/>
      <c r="AR8" s="619"/>
      <c r="AS8" s="619"/>
      <c r="AT8" s="619"/>
      <c r="AU8" s="619"/>
      <c r="AV8" s="619"/>
      <c r="AW8" s="619"/>
      <c r="AX8" s="619"/>
      <c r="AY8" s="619"/>
      <c r="AZ8" s="619"/>
      <c r="BA8" s="619"/>
      <c r="BB8" s="619"/>
      <c r="BC8" s="619"/>
      <c r="BD8" s="619"/>
      <c r="BE8" s="619"/>
      <c r="BF8" s="620"/>
      <c r="BG8" s="621">
        <v>238982</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33968125</v>
      </c>
      <c r="CS8" s="622"/>
      <c r="CT8" s="622"/>
      <c r="CU8" s="622"/>
      <c r="CV8" s="622"/>
      <c r="CW8" s="622"/>
      <c r="CX8" s="622"/>
      <c r="CY8" s="623"/>
      <c r="CZ8" s="659">
        <v>43.2</v>
      </c>
      <c r="DA8" s="659"/>
      <c r="DB8" s="659"/>
      <c r="DC8" s="659"/>
      <c r="DD8" s="627">
        <v>377809</v>
      </c>
      <c r="DE8" s="622"/>
      <c r="DF8" s="622"/>
      <c r="DG8" s="622"/>
      <c r="DH8" s="622"/>
      <c r="DI8" s="622"/>
      <c r="DJ8" s="622"/>
      <c r="DK8" s="622"/>
      <c r="DL8" s="622"/>
      <c r="DM8" s="622"/>
      <c r="DN8" s="622"/>
      <c r="DO8" s="622"/>
      <c r="DP8" s="623"/>
      <c r="DQ8" s="627">
        <v>17132037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266516</v>
      </c>
      <c r="S9" s="622"/>
      <c r="T9" s="622"/>
      <c r="U9" s="622"/>
      <c r="V9" s="622"/>
      <c r="W9" s="622"/>
      <c r="X9" s="622"/>
      <c r="Y9" s="623"/>
      <c r="Z9" s="659">
        <v>0.3</v>
      </c>
      <c r="AA9" s="659"/>
      <c r="AB9" s="659"/>
      <c r="AC9" s="659"/>
      <c r="AD9" s="660">
        <v>266516</v>
      </c>
      <c r="AE9" s="660"/>
      <c r="AF9" s="660"/>
      <c r="AG9" s="660"/>
      <c r="AH9" s="660"/>
      <c r="AI9" s="660"/>
      <c r="AJ9" s="660"/>
      <c r="AK9" s="660"/>
      <c r="AL9" s="624">
        <v>0.7</v>
      </c>
      <c r="AM9" s="625"/>
      <c r="AN9" s="625"/>
      <c r="AO9" s="661"/>
      <c r="AP9" s="618" t="s">
        <v>231</v>
      </c>
      <c r="AQ9" s="619"/>
      <c r="AR9" s="619"/>
      <c r="AS9" s="619"/>
      <c r="AT9" s="619"/>
      <c r="AU9" s="619"/>
      <c r="AV9" s="619"/>
      <c r="AW9" s="619"/>
      <c r="AX9" s="619"/>
      <c r="AY9" s="619"/>
      <c r="AZ9" s="619"/>
      <c r="BA9" s="619"/>
      <c r="BB9" s="619"/>
      <c r="BC9" s="619"/>
      <c r="BD9" s="619"/>
      <c r="BE9" s="619"/>
      <c r="BF9" s="620"/>
      <c r="BG9" s="621">
        <v>8157999</v>
      </c>
      <c r="BH9" s="622"/>
      <c r="BI9" s="622"/>
      <c r="BJ9" s="622"/>
      <c r="BK9" s="622"/>
      <c r="BL9" s="622"/>
      <c r="BM9" s="622"/>
      <c r="BN9" s="623"/>
      <c r="BO9" s="659">
        <v>33.799999999999997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4891212</v>
      </c>
      <c r="CS9" s="622"/>
      <c r="CT9" s="622"/>
      <c r="CU9" s="622"/>
      <c r="CV9" s="622"/>
      <c r="CW9" s="622"/>
      <c r="CX9" s="622"/>
      <c r="CY9" s="623"/>
      <c r="CZ9" s="659">
        <v>6.2</v>
      </c>
      <c r="DA9" s="659"/>
      <c r="DB9" s="659"/>
      <c r="DC9" s="659"/>
      <c r="DD9" s="627">
        <v>96238</v>
      </c>
      <c r="DE9" s="622"/>
      <c r="DF9" s="622"/>
      <c r="DG9" s="622"/>
      <c r="DH9" s="622"/>
      <c r="DI9" s="622"/>
      <c r="DJ9" s="622"/>
      <c r="DK9" s="622"/>
      <c r="DL9" s="622"/>
      <c r="DM9" s="622"/>
      <c r="DN9" s="622"/>
      <c r="DO9" s="622"/>
      <c r="DP9" s="623"/>
      <c r="DQ9" s="627">
        <v>3343030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428019</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44073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40598</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4252433</v>
      </c>
      <c r="S11" s="622"/>
      <c r="T11" s="622"/>
      <c r="U11" s="622"/>
      <c r="V11" s="622"/>
      <c r="W11" s="622"/>
      <c r="X11" s="622"/>
      <c r="Y11" s="623"/>
      <c r="Z11" s="624">
        <v>5.3</v>
      </c>
      <c r="AA11" s="625"/>
      <c r="AB11" s="625"/>
      <c r="AC11" s="626"/>
      <c r="AD11" s="627">
        <v>4252433</v>
      </c>
      <c r="AE11" s="622"/>
      <c r="AF11" s="622"/>
      <c r="AG11" s="622"/>
      <c r="AH11" s="622"/>
      <c r="AI11" s="622"/>
      <c r="AJ11" s="622"/>
      <c r="AK11" s="623"/>
      <c r="AL11" s="624">
        <v>10.8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1090170</v>
      </c>
      <c r="BH11" s="622"/>
      <c r="BI11" s="622"/>
      <c r="BJ11" s="622"/>
      <c r="BK11" s="622"/>
      <c r="BL11" s="622"/>
      <c r="BM11" s="622"/>
      <c r="BN11" s="623"/>
      <c r="BO11" s="659">
        <v>4.5</v>
      </c>
      <c r="BP11" s="659"/>
      <c r="BQ11" s="659"/>
      <c r="BR11" s="659"/>
      <c r="BS11" s="660">
        <v>305794</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977857</v>
      </c>
      <c r="CS11" s="622"/>
      <c r="CT11" s="622"/>
      <c r="CU11" s="622"/>
      <c r="CV11" s="622"/>
      <c r="CW11" s="622"/>
      <c r="CX11" s="622"/>
      <c r="CY11" s="623"/>
      <c r="CZ11" s="659">
        <v>1.2</v>
      </c>
      <c r="DA11" s="659"/>
      <c r="DB11" s="659"/>
      <c r="DC11" s="659"/>
      <c r="DD11" s="627">
        <v>120949</v>
      </c>
      <c r="DE11" s="622"/>
      <c r="DF11" s="622"/>
      <c r="DG11" s="622"/>
      <c r="DH11" s="622"/>
      <c r="DI11" s="622"/>
      <c r="DJ11" s="622"/>
      <c r="DK11" s="622"/>
      <c r="DL11" s="622"/>
      <c r="DM11" s="622"/>
      <c r="DN11" s="622"/>
      <c r="DO11" s="622"/>
      <c r="DP11" s="623"/>
      <c r="DQ11" s="627">
        <v>694325</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17502</v>
      </c>
      <c r="S12" s="622"/>
      <c r="T12" s="622"/>
      <c r="U12" s="622"/>
      <c r="V12" s="622"/>
      <c r="W12" s="622"/>
      <c r="X12" s="622"/>
      <c r="Y12" s="623"/>
      <c r="Z12" s="659">
        <v>0</v>
      </c>
      <c r="AA12" s="659"/>
      <c r="AB12" s="659"/>
      <c r="AC12" s="659"/>
      <c r="AD12" s="660">
        <v>17502</v>
      </c>
      <c r="AE12" s="660"/>
      <c r="AF12" s="660"/>
      <c r="AG12" s="660"/>
      <c r="AH12" s="660"/>
      <c r="AI12" s="660"/>
      <c r="AJ12" s="660"/>
      <c r="AK12" s="660"/>
      <c r="AL12" s="624">
        <v>0</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10972976</v>
      </c>
      <c r="BH12" s="622"/>
      <c r="BI12" s="622"/>
      <c r="BJ12" s="622"/>
      <c r="BK12" s="622"/>
      <c r="BL12" s="622"/>
      <c r="BM12" s="622"/>
      <c r="BN12" s="623"/>
      <c r="BO12" s="659">
        <v>45.4</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1973932</v>
      </c>
      <c r="CS12" s="622"/>
      <c r="CT12" s="622"/>
      <c r="CU12" s="622"/>
      <c r="CV12" s="622"/>
      <c r="CW12" s="622"/>
      <c r="CX12" s="622"/>
      <c r="CY12" s="623"/>
      <c r="CZ12" s="659">
        <v>2.5</v>
      </c>
      <c r="DA12" s="659"/>
      <c r="DB12" s="659"/>
      <c r="DC12" s="659"/>
      <c r="DD12" s="627">
        <v>22175</v>
      </c>
      <c r="DE12" s="622"/>
      <c r="DF12" s="622"/>
      <c r="DG12" s="622"/>
      <c r="DH12" s="622"/>
      <c r="DI12" s="622"/>
      <c r="DJ12" s="622"/>
      <c r="DK12" s="622"/>
      <c r="DL12" s="622"/>
      <c r="DM12" s="622"/>
      <c r="DN12" s="622"/>
      <c r="DO12" s="622"/>
      <c r="DP12" s="623"/>
      <c r="DQ12" s="627">
        <v>1092641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10788675</v>
      </c>
      <c r="BH13" s="622"/>
      <c r="BI13" s="622"/>
      <c r="BJ13" s="622"/>
      <c r="BK13" s="622"/>
      <c r="BL13" s="622"/>
      <c r="BM13" s="622"/>
      <c r="BN13" s="623"/>
      <c r="BO13" s="659">
        <v>44.7</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7401147</v>
      </c>
      <c r="CS13" s="622"/>
      <c r="CT13" s="622"/>
      <c r="CU13" s="622"/>
      <c r="CV13" s="622"/>
      <c r="CW13" s="622"/>
      <c r="CX13" s="622"/>
      <c r="CY13" s="623"/>
      <c r="CZ13" s="659">
        <v>9.4</v>
      </c>
      <c r="DA13" s="659"/>
      <c r="DB13" s="659"/>
      <c r="DC13" s="659"/>
      <c r="DD13" s="627">
        <v>2585807</v>
      </c>
      <c r="DE13" s="622"/>
      <c r="DF13" s="622"/>
      <c r="DG13" s="622"/>
      <c r="DH13" s="622"/>
      <c r="DI13" s="622"/>
      <c r="DJ13" s="622"/>
      <c r="DK13" s="622"/>
      <c r="DL13" s="622"/>
      <c r="DM13" s="622"/>
      <c r="DN13" s="622"/>
      <c r="DO13" s="622"/>
      <c r="DP13" s="623"/>
      <c r="DQ13" s="627">
        <v>4642198</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545925</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2296577</v>
      </c>
      <c r="CS14" s="622"/>
      <c r="CT14" s="622"/>
      <c r="CU14" s="622"/>
      <c r="CV14" s="622"/>
      <c r="CW14" s="622"/>
      <c r="CX14" s="622"/>
      <c r="CY14" s="623"/>
      <c r="CZ14" s="659">
        <v>2.9</v>
      </c>
      <c r="DA14" s="659"/>
      <c r="DB14" s="659"/>
      <c r="DC14" s="659"/>
      <c r="DD14" s="627">
        <v>195718</v>
      </c>
      <c r="DE14" s="622"/>
      <c r="DF14" s="622"/>
      <c r="DG14" s="622"/>
      <c r="DH14" s="622"/>
      <c r="DI14" s="622"/>
      <c r="DJ14" s="622"/>
      <c r="DK14" s="622"/>
      <c r="DL14" s="622"/>
      <c r="DM14" s="622"/>
      <c r="DN14" s="622"/>
      <c r="DO14" s="622"/>
      <c r="DP14" s="623"/>
      <c r="DQ14" s="627">
        <v>2091274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57238</v>
      </c>
      <c r="S15" s="622"/>
      <c r="T15" s="622"/>
      <c r="U15" s="622"/>
      <c r="V15" s="622"/>
      <c r="W15" s="622"/>
      <c r="X15" s="622"/>
      <c r="Y15" s="623"/>
      <c r="Z15" s="659">
        <v>0.1</v>
      </c>
      <c r="AA15" s="659"/>
      <c r="AB15" s="659"/>
      <c r="AC15" s="659"/>
      <c r="AD15" s="660">
        <v>57238</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1065414</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8288984</v>
      </c>
      <c r="CS15" s="622"/>
      <c r="CT15" s="622"/>
      <c r="CU15" s="622"/>
      <c r="CV15" s="622"/>
      <c r="CW15" s="622"/>
      <c r="CX15" s="622"/>
      <c r="CY15" s="623"/>
      <c r="CZ15" s="659">
        <v>10.5</v>
      </c>
      <c r="DA15" s="659"/>
      <c r="DB15" s="659"/>
      <c r="DC15" s="659"/>
      <c r="DD15" s="627">
        <v>2405875</v>
      </c>
      <c r="DE15" s="622"/>
      <c r="DF15" s="622"/>
      <c r="DG15" s="622"/>
      <c r="DH15" s="622"/>
      <c r="DI15" s="622"/>
      <c r="DJ15" s="622"/>
      <c r="DK15" s="622"/>
      <c r="DL15" s="622"/>
      <c r="DM15" s="622"/>
      <c r="DN15" s="622"/>
      <c r="DO15" s="622"/>
      <c r="DP15" s="623"/>
      <c r="DQ15" s="627">
        <v>4627414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427041</v>
      </c>
      <c r="S16" s="622"/>
      <c r="T16" s="622"/>
      <c r="U16" s="622"/>
      <c r="V16" s="622"/>
      <c r="W16" s="622"/>
      <c r="X16" s="622"/>
      <c r="Y16" s="623"/>
      <c r="Z16" s="659">
        <v>0.5</v>
      </c>
      <c r="AA16" s="659"/>
      <c r="AB16" s="659"/>
      <c r="AC16" s="659"/>
      <c r="AD16" s="660">
        <v>427041</v>
      </c>
      <c r="AE16" s="660"/>
      <c r="AF16" s="660"/>
      <c r="AG16" s="660"/>
      <c r="AH16" s="660"/>
      <c r="AI16" s="660"/>
      <c r="AJ16" s="660"/>
      <c r="AK16" s="660"/>
      <c r="AL16" s="624">
        <v>1.1000000000000001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564843</v>
      </c>
      <c r="CS16" s="622"/>
      <c r="CT16" s="622"/>
      <c r="CU16" s="622"/>
      <c r="CV16" s="622"/>
      <c r="CW16" s="622"/>
      <c r="CX16" s="622"/>
      <c r="CY16" s="623"/>
      <c r="CZ16" s="659">
        <v>0.7</v>
      </c>
      <c r="DA16" s="659"/>
      <c r="DB16" s="659"/>
      <c r="DC16" s="659"/>
      <c r="DD16" s="627" t="s">
        <v>122</v>
      </c>
      <c r="DE16" s="622"/>
      <c r="DF16" s="622"/>
      <c r="DG16" s="622"/>
      <c r="DH16" s="622"/>
      <c r="DI16" s="622"/>
      <c r="DJ16" s="622"/>
      <c r="DK16" s="622"/>
      <c r="DL16" s="622"/>
      <c r="DM16" s="622"/>
      <c r="DN16" s="622"/>
      <c r="DO16" s="622"/>
      <c r="DP16" s="623"/>
      <c r="DQ16" s="627">
        <v>58290</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826106</v>
      </c>
      <c r="S17" s="622"/>
      <c r="T17" s="622"/>
      <c r="U17" s="622"/>
      <c r="V17" s="622"/>
      <c r="W17" s="622"/>
      <c r="X17" s="622"/>
      <c r="Y17" s="623"/>
      <c r="Z17" s="659">
        <v>1</v>
      </c>
      <c r="AA17" s="659"/>
      <c r="AB17" s="659"/>
      <c r="AC17" s="659"/>
      <c r="AD17" s="660">
        <v>826106</v>
      </c>
      <c r="AE17" s="660"/>
      <c r="AF17" s="660"/>
      <c r="AG17" s="660"/>
      <c r="AH17" s="660"/>
      <c r="AI17" s="660"/>
      <c r="AJ17" s="660"/>
      <c r="AK17" s="660"/>
      <c r="AL17" s="624">
        <v>2.1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5749433</v>
      </c>
      <c r="CS17" s="622"/>
      <c r="CT17" s="622"/>
      <c r="CU17" s="622"/>
      <c r="CV17" s="622"/>
      <c r="CW17" s="622"/>
      <c r="CX17" s="622"/>
      <c r="CY17" s="623"/>
      <c r="CZ17" s="659">
        <v>7.3</v>
      </c>
      <c r="DA17" s="659"/>
      <c r="DB17" s="659"/>
      <c r="DC17" s="659"/>
      <c r="DD17" s="627" t="s">
        <v>122</v>
      </c>
      <c r="DE17" s="622"/>
      <c r="DF17" s="622"/>
      <c r="DG17" s="622"/>
      <c r="DH17" s="622"/>
      <c r="DI17" s="622"/>
      <c r="DJ17" s="622"/>
      <c r="DK17" s="622"/>
      <c r="DL17" s="622"/>
      <c r="DM17" s="622"/>
      <c r="DN17" s="622"/>
      <c r="DO17" s="622"/>
      <c r="DP17" s="623"/>
      <c r="DQ17" s="627">
        <v>5548291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142624</v>
      </c>
      <c r="S18" s="622"/>
      <c r="T18" s="622"/>
      <c r="U18" s="622"/>
      <c r="V18" s="622"/>
      <c r="W18" s="622"/>
      <c r="X18" s="622"/>
      <c r="Y18" s="623"/>
      <c r="Z18" s="659">
        <v>0.2</v>
      </c>
      <c r="AA18" s="659"/>
      <c r="AB18" s="659"/>
      <c r="AC18" s="659"/>
      <c r="AD18" s="660">
        <v>142624</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v>229134</v>
      </c>
      <c r="CS18" s="622"/>
      <c r="CT18" s="622"/>
      <c r="CU18" s="622"/>
      <c r="CV18" s="622"/>
      <c r="CW18" s="622"/>
      <c r="CX18" s="622"/>
      <c r="CY18" s="623"/>
      <c r="CZ18" s="659">
        <v>0.3</v>
      </c>
      <c r="DA18" s="659"/>
      <c r="DB18" s="659"/>
      <c r="DC18" s="659"/>
      <c r="DD18" s="627" t="s">
        <v>122</v>
      </c>
      <c r="DE18" s="622"/>
      <c r="DF18" s="622"/>
      <c r="DG18" s="622"/>
      <c r="DH18" s="622"/>
      <c r="DI18" s="622"/>
      <c r="DJ18" s="622"/>
      <c r="DK18" s="622"/>
      <c r="DL18" s="622"/>
      <c r="DM18" s="622"/>
      <c r="DN18" s="622"/>
      <c r="DO18" s="622"/>
      <c r="DP18" s="623"/>
      <c r="DQ18" s="627">
        <v>229134</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669098</v>
      </c>
      <c r="S19" s="622"/>
      <c r="T19" s="622"/>
      <c r="U19" s="622"/>
      <c r="V19" s="622"/>
      <c r="W19" s="622"/>
      <c r="X19" s="622"/>
      <c r="Y19" s="623"/>
      <c r="Z19" s="659">
        <v>0.8</v>
      </c>
      <c r="AA19" s="659"/>
      <c r="AB19" s="659"/>
      <c r="AC19" s="659"/>
      <c r="AD19" s="660">
        <v>669098</v>
      </c>
      <c r="AE19" s="660"/>
      <c r="AF19" s="660"/>
      <c r="AG19" s="660"/>
      <c r="AH19" s="660"/>
      <c r="AI19" s="660"/>
      <c r="AJ19" s="660"/>
      <c r="AK19" s="660"/>
      <c r="AL19" s="624">
        <v>1.7</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1660822</v>
      </c>
      <c r="BH19" s="622"/>
      <c r="BI19" s="622"/>
      <c r="BJ19" s="622"/>
      <c r="BK19" s="622"/>
      <c r="BL19" s="622"/>
      <c r="BM19" s="622"/>
      <c r="BN19" s="623"/>
      <c r="BO19" s="659">
        <v>6.9</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14384</v>
      </c>
      <c r="S20" s="622"/>
      <c r="T20" s="622"/>
      <c r="U20" s="622"/>
      <c r="V20" s="622"/>
      <c r="W20" s="622"/>
      <c r="X20" s="622"/>
      <c r="Y20" s="623"/>
      <c r="Z20" s="659">
        <v>0</v>
      </c>
      <c r="AA20" s="659"/>
      <c r="AB20" s="659"/>
      <c r="AC20" s="659"/>
      <c r="AD20" s="660">
        <v>14384</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1660822</v>
      </c>
      <c r="BH20" s="622"/>
      <c r="BI20" s="622"/>
      <c r="BJ20" s="622"/>
      <c r="BK20" s="622"/>
      <c r="BL20" s="622"/>
      <c r="BM20" s="622"/>
      <c r="BN20" s="623"/>
      <c r="BO20" s="659">
        <v>6.9</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78678079</v>
      </c>
      <c r="CS20" s="622"/>
      <c r="CT20" s="622"/>
      <c r="CU20" s="622"/>
      <c r="CV20" s="622"/>
      <c r="CW20" s="622"/>
      <c r="CX20" s="622"/>
      <c r="CY20" s="623"/>
      <c r="CZ20" s="659">
        <v>100</v>
      </c>
      <c r="DA20" s="659"/>
      <c r="DB20" s="659"/>
      <c r="DC20" s="659"/>
      <c r="DD20" s="627">
        <v>7882723</v>
      </c>
      <c r="DE20" s="622"/>
      <c r="DF20" s="622"/>
      <c r="DG20" s="622"/>
      <c r="DH20" s="622"/>
      <c r="DI20" s="622"/>
      <c r="DJ20" s="622"/>
      <c r="DK20" s="622"/>
      <c r="DL20" s="622"/>
      <c r="DM20" s="622"/>
      <c r="DN20" s="622"/>
      <c r="DO20" s="622"/>
      <c r="DP20" s="623"/>
      <c r="DQ20" s="627">
        <v>48604514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11218620</v>
      </c>
      <c r="S21" s="622"/>
      <c r="T21" s="622"/>
      <c r="U21" s="622"/>
      <c r="V21" s="622"/>
      <c r="W21" s="622"/>
      <c r="X21" s="622"/>
      <c r="Y21" s="623"/>
      <c r="Z21" s="659">
        <v>13.9</v>
      </c>
      <c r="AA21" s="659"/>
      <c r="AB21" s="659"/>
      <c r="AC21" s="659"/>
      <c r="AD21" s="660">
        <v>10034236</v>
      </c>
      <c r="AE21" s="660"/>
      <c r="AF21" s="660"/>
      <c r="AG21" s="660"/>
      <c r="AH21" s="660"/>
      <c r="AI21" s="660"/>
      <c r="AJ21" s="660"/>
      <c r="AK21" s="660"/>
      <c r="AL21" s="624">
        <v>25.5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1188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10034236</v>
      </c>
      <c r="S22" s="622"/>
      <c r="T22" s="622"/>
      <c r="U22" s="622"/>
      <c r="V22" s="622"/>
      <c r="W22" s="622"/>
      <c r="X22" s="622"/>
      <c r="Y22" s="623"/>
      <c r="Z22" s="659">
        <v>12.4</v>
      </c>
      <c r="AA22" s="659"/>
      <c r="AB22" s="659"/>
      <c r="AC22" s="659"/>
      <c r="AD22" s="660">
        <v>10034236</v>
      </c>
      <c r="AE22" s="660"/>
      <c r="AF22" s="660"/>
      <c r="AG22" s="660"/>
      <c r="AH22" s="660"/>
      <c r="AI22" s="660"/>
      <c r="AJ22" s="660"/>
      <c r="AK22" s="660"/>
      <c r="AL22" s="624">
        <v>25.5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1184384</v>
      </c>
      <c r="S23" s="622"/>
      <c r="T23" s="622"/>
      <c r="U23" s="622"/>
      <c r="V23" s="622"/>
      <c r="W23" s="622"/>
      <c r="X23" s="622"/>
      <c r="Y23" s="623"/>
      <c r="Z23" s="659">
        <v>1.5</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1659634</v>
      </c>
      <c r="BH23" s="622"/>
      <c r="BI23" s="622"/>
      <c r="BJ23" s="622"/>
      <c r="BK23" s="622"/>
      <c r="BL23" s="622"/>
      <c r="BM23" s="622"/>
      <c r="BN23" s="623"/>
      <c r="BO23" s="659">
        <v>6.9</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39968087</v>
      </c>
      <c r="CS24" s="674"/>
      <c r="CT24" s="674"/>
      <c r="CU24" s="674"/>
      <c r="CV24" s="674"/>
      <c r="CW24" s="674"/>
      <c r="CX24" s="674"/>
      <c r="CY24" s="702"/>
      <c r="CZ24" s="703">
        <v>50.8</v>
      </c>
      <c r="DA24" s="685"/>
      <c r="DB24" s="685"/>
      <c r="DC24" s="705"/>
      <c r="DD24" s="701">
        <v>24019863</v>
      </c>
      <c r="DE24" s="674"/>
      <c r="DF24" s="674"/>
      <c r="DG24" s="674"/>
      <c r="DH24" s="674"/>
      <c r="DI24" s="674"/>
      <c r="DJ24" s="674"/>
      <c r="DK24" s="702"/>
      <c r="DL24" s="701">
        <v>20998749</v>
      </c>
      <c r="DM24" s="674"/>
      <c r="DN24" s="674"/>
      <c r="DO24" s="674"/>
      <c r="DP24" s="674"/>
      <c r="DQ24" s="674"/>
      <c r="DR24" s="674"/>
      <c r="DS24" s="674"/>
      <c r="DT24" s="674"/>
      <c r="DU24" s="674"/>
      <c r="DV24" s="702"/>
      <c r="DW24" s="703">
        <v>53.2</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41927840</v>
      </c>
      <c r="S25" s="622"/>
      <c r="T25" s="622"/>
      <c r="U25" s="622"/>
      <c r="V25" s="622"/>
      <c r="W25" s="622"/>
      <c r="X25" s="622"/>
      <c r="Y25" s="623"/>
      <c r="Z25" s="659">
        <v>51.8</v>
      </c>
      <c r="AA25" s="659"/>
      <c r="AB25" s="659"/>
      <c r="AC25" s="659"/>
      <c r="AD25" s="660">
        <v>39083822</v>
      </c>
      <c r="AE25" s="660"/>
      <c r="AF25" s="660"/>
      <c r="AG25" s="660"/>
      <c r="AH25" s="660"/>
      <c r="AI25" s="660"/>
      <c r="AJ25" s="660"/>
      <c r="AK25" s="660"/>
      <c r="AL25" s="624">
        <v>99.5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10601525</v>
      </c>
      <c r="CS25" s="634"/>
      <c r="CT25" s="634"/>
      <c r="CU25" s="634"/>
      <c r="CV25" s="634"/>
      <c r="CW25" s="634"/>
      <c r="CX25" s="634"/>
      <c r="CY25" s="635"/>
      <c r="CZ25" s="624">
        <v>13.5</v>
      </c>
      <c r="DA25" s="636"/>
      <c r="DB25" s="636"/>
      <c r="DC25" s="637"/>
      <c r="DD25" s="627">
        <v>9754424</v>
      </c>
      <c r="DE25" s="634"/>
      <c r="DF25" s="634"/>
      <c r="DG25" s="634"/>
      <c r="DH25" s="634"/>
      <c r="DI25" s="634"/>
      <c r="DJ25" s="634"/>
      <c r="DK25" s="635"/>
      <c r="DL25" s="627">
        <v>9206772</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14508</v>
      </c>
      <c r="S26" s="622"/>
      <c r="T26" s="622"/>
      <c r="U26" s="622"/>
      <c r="V26" s="622"/>
      <c r="W26" s="622"/>
      <c r="X26" s="622"/>
      <c r="Y26" s="623"/>
      <c r="Z26" s="659">
        <v>0</v>
      </c>
      <c r="AA26" s="659"/>
      <c r="AB26" s="659"/>
      <c r="AC26" s="659"/>
      <c r="AD26" s="660">
        <v>14508</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6284354</v>
      </c>
      <c r="CS26" s="622"/>
      <c r="CT26" s="622"/>
      <c r="CU26" s="622"/>
      <c r="CV26" s="622"/>
      <c r="CW26" s="622"/>
      <c r="CX26" s="622"/>
      <c r="CY26" s="623"/>
      <c r="CZ26" s="624">
        <v>8</v>
      </c>
      <c r="DA26" s="636"/>
      <c r="DB26" s="636"/>
      <c r="DC26" s="637"/>
      <c r="DD26" s="627">
        <v>5708269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841385</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24160307</v>
      </c>
      <c r="BH27" s="622"/>
      <c r="BI27" s="622"/>
      <c r="BJ27" s="622"/>
      <c r="BK27" s="622"/>
      <c r="BL27" s="622"/>
      <c r="BM27" s="622"/>
      <c r="BN27" s="623"/>
      <c r="BO27" s="659">
        <v>100</v>
      </c>
      <c r="BP27" s="659"/>
      <c r="BQ27" s="659"/>
      <c r="BR27" s="659"/>
      <c r="BS27" s="660">
        <v>305794</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23617129</v>
      </c>
      <c r="CS27" s="634"/>
      <c r="CT27" s="634"/>
      <c r="CU27" s="634"/>
      <c r="CV27" s="634"/>
      <c r="CW27" s="634"/>
      <c r="CX27" s="634"/>
      <c r="CY27" s="635"/>
      <c r="CZ27" s="624">
        <v>30</v>
      </c>
      <c r="DA27" s="636"/>
      <c r="DB27" s="636"/>
      <c r="DC27" s="637"/>
      <c r="DD27" s="627">
        <v>8717148</v>
      </c>
      <c r="DE27" s="634"/>
      <c r="DF27" s="634"/>
      <c r="DG27" s="634"/>
      <c r="DH27" s="634"/>
      <c r="DI27" s="634"/>
      <c r="DJ27" s="634"/>
      <c r="DK27" s="635"/>
      <c r="DL27" s="627">
        <v>6266658</v>
      </c>
      <c r="DM27" s="634"/>
      <c r="DN27" s="634"/>
      <c r="DO27" s="634"/>
      <c r="DP27" s="634"/>
      <c r="DQ27" s="634"/>
      <c r="DR27" s="634"/>
      <c r="DS27" s="634"/>
      <c r="DT27" s="634"/>
      <c r="DU27" s="634"/>
      <c r="DV27" s="635"/>
      <c r="DW27" s="624">
        <v>15.9</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986747</v>
      </c>
      <c r="S28" s="622"/>
      <c r="T28" s="622"/>
      <c r="U28" s="622"/>
      <c r="V28" s="622"/>
      <c r="W28" s="622"/>
      <c r="X28" s="622"/>
      <c r="Y28" s="623"/>
      <c r="Z28" s="659">
        <v>1.2</v>
      </c>
      <c r="AA28" s="659"/>
      <c r="AB28" s="659"/>
      <c r="AC28" s="659"/>
      <c r="AD28" s="660">
        <v>64970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5749433</v>
      </c>
      <c r="CS28" s="622"/>
      <c r="CT28" s="622"/>
      <c r="CU28" s="622"/>
      <c r="CV28" s="622"/>
      <c r="CW28" s="622"/>
      <c r="CX28" s="622"/>
      <c r="CY28" s="623"/>
      <c r="CZ28" s="624">
        <v>7.3</v>
      </c>
      <c r="DA28" s="636"/>
      <c r="DB28" s="636"/>
      <c r="DC28" s="637"/>
      <c r="DD28" s="627">
        <v>5548291</v>
      </c>
      <c r="DE28" s="622"/>
      <c r="DF28" s="622"/>
      <c r="DG28" s="622"/>
      <c r="DH28" s="622"/>
      <c r="DI28" s="622"/>
      <c r="DJ28" s="622"/>
      <c r="DK28" s="623"/>
      <c r="DL28" s="627">
        <v>5525319</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504848</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5748569</v>
      </c>
      <c r="CS29" s="634"/>
      <c r="CT29" s="634"/>
      <c r="CU29" s="634"/>
      <c r="CV29" s="634"/>
      <c r="CW29" s="634"/>
      <c r="CX29" s="634"/>
      <c r="CY29" s="635"/>
      <c r="CZ29" s="624">
        <v>7.3</v>
      </c>
      <c r="DA29" s="636"/>
      <c r="DB29" s="636"/>
      <c r="DC29" s="637"/>
      <c r="DD29" s="627">
        <v>5547427</v>
      </c>
      <c r="DE29" s="634"/>
      <c r="DF29" s="634"/>
      <c r="DG29" s="634"/>
      <c r="DH29" s="634"/>
      <c r="DI29" s="634"/>
      <c r="DJ29" s="634"/>
      <c r="DK29" s="635"/>
      <c r="DL29" s="627">
        <v>5524455</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16554159</v>
      </c>
      <c r="S30" s="622"/>
      <c r="T30" s="622"/>
      <c r="U30" s="622"/>
      <c r="V30" s="622"/>
      <c r="W30" s="622"/>
      <c r="X30" s="622"/>
      <c r="Y30" s="623"/>
      <c r="Z30" s="659">
        <v>20.399999999999999</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5570097</v>
      </c>
      <c r="CS30" s="622"/>
      <c r="CT30" s="622"/>
      <c r="CU30" s="622"/>
      <c r="CV30" s="622"/>
      <c r="CW30" s="622"/>
      <c r="CX30" s="622"/>
      <c r="CY30" s="623"/>
      <c r="CZ30" s="624">
        <v>7.1</v>
      </c>
      <c r="DA30" s="636"/>
      <c r="DB30" s="636"/>
      <c r="DC30" s="637"/>
      <c r="DD30" s="627">
        <v>5369664</v>
      </c>
      <c r="DE30" s="622"/>
      <c r="DF30" s="622"/>
      <c r="DG30" s="622"/>
      <c r="DH30" s="622"/>
      <c r="DI30" s="622"/>
      <c r="DJ30" s="622"/>
      <c r="DK30" s="623"/>
      <c r="DL30" s="627">
        <v>5346692</v>
      </c>
      <c r="DM30" s="622"/>
      <c r="DN30" s="622"/>
      <c r="DO30" s="622"/>
      <c r="DP30" s="622"/>
      <c r="DQ30" s="622"/>
      <c r="DR30" s="622"/>
      <c r="DS30" s="622"/>
      <c r="DT30" s="622"/>
      <c r="DU30" s="622"/>
      <c r="DV30" s="623"/>
      <c r="DW30" s="624">
        <v>13.6</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99.1</v>
      </c>
      <c r="BH31" s="684"/>
      <c r="BI31" s="684"/>
      <c r="BJ31" s="684"/>
      <c r="BK31" s="684"/>
      <c r="BL31" s="684"/>
      <c r="BM31" s="685">
        <v>97.3</v>
      </c>
      <c r="BN31" s="684"/>
      <c r="BO31" s="684"/>
      <c r="BP31" s="684"/>
      <c r="BQ31" s="686"/>
      <c r="BR31" s="683">
        <v>99.2</v>
      </c>
      <c r="BS31" s="684"/>
      <c r="BT31" s="684"/>
      <c r="BU31" s="684"/>
      <c r="BV31" s="684"/>
      <c r="BW31" s="684"/>
      <c r="BX31" s="685">
        <v>97.3</v>
      </c>
      <c r="BY31" s="684"/>
      <c r="BZ31" s="684"/>
      <c r="CA31" s="684"/>
      <c r="CB31" s="686"/>
      <c r="CD31" s="642"/>
      <c r="CE31" s="643"/>
      <c r="CF31" s="618" t="s">
        <v>301</v>
      </c>
      <c r="CG31" s="619"/>
      <c r="CH31" s="619"/>
      <c r="CI31" s="619"/>
      <c r="CJ31" s="619"/>
      <c r="CK31" s="619"/>
      <c r="CL31" s="619"/>
      <c r="CM31" s="619"/>
      <c r="CN31" s="619"/>
      <c r="CO31" s="619"/>
      <c r="CP31" s="619"/>
      <c r="CQ31" s="620"/>
      <c r="CR31" s="621">
        <v>178472</v>
      </c>
      <c r="CS31" s="634"/>
      <c r="CT31" s="634"/>
      <c r="CU31" s="634"/>
      <c r="CV31" s="634"/>
      <c r="CW31" s="634"/>
      <c r="CX31" s="634"/>
      <c r="CY31" s="635"/>
      <c r="CZ31" s="624">
        <v>0.2</v>
      </c>
      <c r="DA31" s="636"/>
      <c r="DB31" s="636"/>
      <c r="DC31" s="637"/>
      <c r="DD31" s="627">
        <v>177763</v>
      </c>
      <c r="DE31" s="634"/>
      <c r="DF31" s="634"/>
      <c r="DG31" s="634"/>
      <c r="DH31" s="634"/>
      <c r="DI31" s="634"/>
      <c r="DJ31" s="634"/>
      <c r="DK31" s="635"/>
      <c r="DL31" s="627">
        <v>177763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5696512</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99.2</v>
      </c>
      <c r="BH32" s="634"/>
      <c r="BI32" s="634"/>
      <c r="BJ32" s="634"/>
      <c r="BK32" s="634"/>
      <c r="BL32" s="634"/>
      <c r="BM32" s="625">
        <v>97.7</v>
      </c>
      <c r="BN32" s="634"/>
      <c r="BO32" s="634"/>
      <c r="BP32" s="634"/>
      <c r="BQ32" s="657"/>
      <c r="BR32" s="692">
        <v>99.2</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v>864</v>
      </c>
      <c r="CS32" s="622"/>
      <c r="CT32" s="622"/>
      <c r="CU32" s="622"/>
      <c r="CV32" s="622"/>
      <c r="CW32" s="622"/>
      <c r="CX32" s="622"/>
      <c r="CY32" s="623"/>
      <c r="CZ32" s="624">
        <v>0</v>
      </c>
      <c r="DA32" s="636"/>
      <c r="DB32" s="636"/>
      <c r="DC32" s="637"/>
      <c r="DD32" s="627">
        <v>864</v>
      </c>
      <c r="DE32" s="622"/>
      <c r="DF32" s="622"/>
      <c r="DG32" s="622"/>
      <c r="DH32" s="622"/>
      <c r="DI32" s="622"/>
      <c r="DJ32" s="622"/>
      <c r="DK32" s="623"/>
      <c r="DL32" s="627">
        <v>864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173004</v>
      </c>
      <c r="S33" s="622"/>
      <c r="T33" s="622"/>
      <c r="U33" s="622"/>
      <c r="V33" s="622"/>
      <c r="W33" s="622"/>
      <c r="X33" s="622"/>
      <c r="Y33" s="623"/>
      <c r="Z33" s="659">
        <v>0.2</v>
      </c>
      <c r="AA33" s="659"/>
      <c r="AB33" s="659"/>
      <c r="AC33" s="659"/>
      <c r="AD33" s="660">
        <v>109053</v>
      </c>
      <c r="AE33" s="660"/>
      <c r="AF33" s="660"/>
      <c r="AG33" s="660"/>
      <c r="AH33" s="660"/>
      <c r="AI33" s="660"/>
      <c r="AJ33" s="660"/>
      <c r="AK33" s="660"/>
      <c r="AL33" s="624">
        <v>0.3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v>
      </c>
      <c r="BH33" s="606"/>
      <c r="BI33" s="606"/>
      <c r="BJ33" s="606"/>
      <c r="BK33" s="606"/>
      <c r="BL33" s="606"/>
      <c r="BM33" s="652">
        <v>96.7</v>
      </c>
      <c r="BN33" s="606"/>
      <c r="BO33" s="606"/>
      <c r="BP33" s="606"/>
      <c r="BQ33" s="669"/>
      <c r="BR33" s="682">
        <v>99</v>
      </c>
      <c r="BS33" s="606"/>
      <c r="BT33" s="606"/>
      <c r="BU33" s="606"/>
      <c r="BV33" s="606"/>
      <c r="BW33" s="606"/>
      <c r="BX33" s="652">
        <v>96.6</v>
      </c>
      <c r="BY33" s="606"/>
      <c r="BZ33" s="606"/>
      <c r="CA33" s="606"/>
      <c r="CB33" s="669"/>
      <c r="CD33" s="618" t="s">
        <v>308</v>
      </c>
      <c r="CE33" s="619"/>
      <c r="CF33" s="619"/>
      <c r="CG33" s="619"/>
      <c r="CH33" s="619"/>
      <c r="CI33" s="619"/>
      <c r="CJ33" s="619"/>
      <c r="CK33" s="619"/>
      <c r="CL33" s="619"/>
      <c r="CM33" s="619"/>
      <c r="CN33" s="619"/>
      <c r="CO33" s="619"/>
      <c r="CP33" s="619"/>
      <c r="CQ33" s="620"/>
      <c r="CR33" s="621">
        <v>30262426</v>
      </c>
      <c r="CS33" s="634"/>
      <c r="CT33" s="634"/>
      <c r="CU33" s="634"/>
      <c r="CV33" s="634"/>
      <c r="CW33" s="634"/>
      <c r="CX33" s="634"/>
      <c r="CY33" s="635"/>
      <c r="CZ33" s="624">
        <v>38.5</v>
      </c>
      <c r="DA33" s="636"/>
      <c r="DB33" s="636"/>
      <c r="DC33" s="637"/>
      <c r="DD33" s="627">
        <v>23571517</v>
      </c>
      <c r="DE33" s="634"/>
      <c r="DF33" s="634"/>
      <c r="DG33" s="634"/>
      <c r="DH33" s="634"/>
      <c r="DI33" s="634"/>
      <c r="DJ33" s="634"/>
      <c r="DK33" s="635"/>
      <c r="DL33" s="627">
        <v>16867490</v>
      </c>
      <c r="DM33" s="634"/>
      <c r="DN33" s="634"/>
      <c r="DO33" s="634"/>
      <c r="DP33" s="634"/>
      <c r="DQ33" s="634"/>
      <c r="DR33" s="634"/>
      <c r="DS33" s="634"/>
      <c r="DT33" s="634"/>
      <c r="DU33" s="634"/>
      <c r="DV33" s="635"/>
      <c r="DW33" s="624">
        <v>42.8</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287426</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9774049</v>
      </c>
      <c r="CS34" s="622"/>
      <c r="CT34" s="622"/>
      <c r="CU34" s="622"/>
      <c r="CV34" s="622"/>
      <c r="CW34" s="622"/>
      <c r="CX34" s="622"/>
      <c r="CY34" s="623"/>
      <c r="CZ34" s="624">
        <v>12.4</v>
      </c>
      <c r="DA34" s="636"/>
      <c r="DB34" s="636"/>
      <c r="DC34" s="637"/>
      <c r="DD34" s="627">
        <v>6750008</v>
      </c>
      <c r="DE34" s="622"/>
      <c r="DF34" s="622"/>
      <c r="DG34" s="622"/>
      <c r="DH34" s="622"/>
      <c r="DI34" s="622"/>
      <c r="DJ34" s="622"/>
      <c r="DK34" s="623"/>
      <c r="DL34" s="627">
        <v>5493680</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5352846</v>
      </c>
      <c r="S35" s="622"/>
      <c r="T35" s="622"/>
      <c r="U35" s="622"/>
      <c r="V35" s="622"/>
      <c r="W35" s="622"/>
      <c r="X35" s="622"/>
      <c r="Y35" s="623"/>
      <c r="Z35" s="659">
        <v>6.6</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573398</v>
      </c>
      <c r="CS35" s="634"/>
      <c r="CT35" s="634"/>
      <c r="CU35" s="634"/>
      <c r="CV35" s="634"/>
      <c r="CW35" s="634"/>
      <c r="CX35" s="634"/>
      <c r="CY35" s="635"/>
      <c r="CZ35" s="624">
        <v>0.7</v>
      </c>
      <c r="DA35" s="636"/>
      <c r="DB35" s="636"/>
      <c r="DC35" s="637"/>
      <c r="DD35" s="627">
        <v>194799</v>
      </c>
      <c r="DE35" s="634"/>
      <c r="DF35" s="634"/>
      <c r="DG35" s="634"/>
      <c r="DH35" s="634"/>
      <c r="DI35" s="634"/>
      <c r="DJ35" s="634"/>
      <c r="DK35" s="635"/>
      <c r="DL35" s="627">
        <v>192448</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2393140</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10737921</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195575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8083735</v>
      </c>
      <c r="CS36" s="622"/>
      <c r="CT36" s="622"/>
      <c r="CU36" s="622"/>
      <c r="CV36" s="622"/>
      <c r="CW36" s="622"/>
      <c r="CX36" s="622"/>
      <c r="CY36" s="623"/>
      <c r="CZ36" s="624">
        <v>10.3</v>
      </c>
      <c r="DA36" s="636"/>
      <c r="DB36" s="636"/>
      <c r="DC36" s="637"/>
      <c r="DD36" s="627">
        <v>7176786</v>
      </c>
      <c r="DE36" s="622"/>
      <c r="DF36" s="622"/>
      <c r="DG36" s="622"/>
      <c r="DH36" s="622"/>
      <c r="DI36" s="622"/>
      <c r="DJ36" s="622"/>
      <c r="DK36" s="623"/>
      <c r="DL36" s="627">
        <v>5087571</v>
      </c>
      <c r="DM36" s="622"/>
      <c r="DN36" s="622"/>
      <c r="DO36" s="622"/>
      <c r="DP36" s="622"/>
      <c r="DQ36" s="622"/>
      <c r="DR36" s="622"/>
      <c r="DS36" s="622"/>
      <c r="DT36" s="622"/>
      <c r="DU36" s="622"/>
      <c r="DV36" s="623"/>
      <c r="DW36" s="624">
        <v>12.9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1901696</v>
      </c>
      <c r="S37" s="622"/>
      <c r="T37" s="622"/>
      <c r="U37" s="622"/>
      <c r="V37" s="622"/>
      <c r="W37" s="622"/>
      <c r="X37" s="622"/>
      <c r="Y37" s="623"/>
      <c r="Z37" s="659">
        <v>2.2999999999999998</v>
      </c>
      <c r="AA37" s="659"/>
      <c r="AB37" s="659"/>
      <c r="AC37" s="659"/>
      <c r="AD37" s="660">
        <v>8507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2718972</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-162065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2007031</v>
      </c>
      <c r="CS37" s="634"/>
      <c r="CT37" s="634"/>
      <c r="CU37" s="634"/>
      <c r="CV37" s="634"/>
      <c r="CW37" s="634"/>
      <c r="CX37" s="634"/>
      <c r="CY37" s="635"/>
      <c r="CZ37" s="624">
        <v>2.6</v>
      </c>
      <c r="DA37" s="636"/>
      <c r="DB37" s="636"/>
      <c r="DC37" s="637"/>
      <c r="DD37" s="627">
        <v>2006618</v>
      </c>
      <c r="DE37" s="634"/>
      <c r="DF37" s="634"/>
      <c r="DG37" s="634"/>
      <c r="DH37" s="634"/>
      <c r="DI37" s="634"/>
      <c r="DJ37" s="634"/>
      <c r="DK37" s="635"/>
      <c r="DL37" s="627">
        <v>1819096</v>
      </c>
      <c r="DM37" s="634"/>
      <c r="DN37" s="634"/>
      <c r="DO37" s="634"/>
      <c r="DP37" s="634"/>
      <c r="DQ37" s="634"/>
      <c r="DR37" s="634"/>
      <c r="DS37" s="634"/>
      <c r="DT37" s="634"/>
      <c r="DU37" s="634"/>
      <c r="DV37" s="635"/>
      <c r="DW37" s="624">
        <v>4.5999999999999996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4318800</v>
      </c>
      <c r="S38" s="622"/>
      <c r="T38" s="622"/>
      <c r="U38" s="622"/>
      <c r="V38" s="622"/>
      <c r="W38" s="622"/>
      <c r="X38" s="622"/>
      <c r="Y38" s="623"/>
      <c r="Z38" s="659">
        <v>5.3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229134</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18313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7959453</v>
      </c>
      <c r="CS38" s="622"/>
      <c r="CT38" s="622"/>
      <c r="CU38" s="622"/>
      <c r="CV38" s="622"/>
      <c r="CW38" s="622"/>
      <c r="CX38" s="622"/>
      <c r="CY38" s="623"/>
      <c r="CZ38" s="624">
        <v>10.1</v>
      </c>
      <c r="DA38" s="636"/>
      <c r="DB38" s="636"/>
      <c r="DC38" s="637"/>
      <c r="DD38" s="627">
        <v>6534132</v>
      </c>
      <c r="DE38" s="622"/>
      <c r="DF38" s="622"/>
      <c r="DG38" s="622"/>
      <c r="DH38" s="622"/>
      <c r="DI38" s="622"/>
      <c r="DJ38" s="622"/>
      <c r="DK38" s="623"/>
      <c r="DL38" s="627">
        <v>6093791</v>
      </c>
      <c r="DM38" s="622"/>
      <c r="DN38" s="622"/>
      <c r="DO38" s="622"/>
      <c r="DP38" s="622"/>
      <c r="DQ38" s="622"/>
      <c r="DR38" s="622"/>
      <c r="DS38" s="622"/>
      <c r="DT38" s="622"/>
      <c r="DU38" s="622"/>
      <c r="DV38" s="623"/>
      <c r="DW38" s="624">
        <v>15.4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96475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25613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3248167</v>
      </c>
      <c r="CS39" s="634"/>
      <c r="CT39" s="634"/>
      <c r="CU39" s="634"/>
      <c r="CV39" s="634"/>
      <c r="CW39" s="634"/>
      <c r="CX39" s="634"/>
      <c r="CY39" s="635"/>
      <c r="CZ39" s="624">
        <v>4.0999999999999996</v>
      </c>
      <c r="DA39" s="636"/>
      <c r="DB39" s="636"/>
      <c r="DC39" s="637"/>
      <c r="DD39" s="627">
        <v>2915792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172700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45682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623624</v>
      </c>
      <c r="CS40" s="622"/>
      <c r="CT40" s="622"/>
      <c r="CU40" s="622"/>
      <c r="CV40" s="622"/>
      <c r="CW40" s="622"/>
      <c r="CX40" s="622"/>
      <c r="CY40" s="623"/>
      <c r="CZ40" s="624">
        <v>0.8</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80952911</v>
      </c>
      <c r="S41" s="646"/>
      <c r="T41" s="646"/>
      <c r="U41" s="646"/>
      <c r="V41" s="646"/>
      <c r="W41" s="646"/>
      <c r="X41" s="646"/>
      <c r="Y41" s="649"/>
      <c r="Z41" s="650">
        <v>100</v>
      </c>
      <c r="AA41" s="650"/>
      <c r="AB41" s="650"/>
      <c r="AC41" s="650"/>
      <c r="AD41" s="651">
        <v>39280860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1490636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6157022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511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8447566</v>
      </c>
      <c r="CS42" s="634"/>
      <c r="CT42" s="634"/>
      <c r="CU42" s="634"/>
      <c r="CV42" s="634"/>
      <c r="CW42" s="634"/>
      <c r="CX42" s="634"/>
      <c r="CY42" s="635"/>
      <c r="CZ42" s="624">
        <v>10.7</v>
      </c>
      <c r="DA42" s="636"/>
      <c r="DB42" s="636"/>
      <c r="DC42" s="637"/>
      <c r="DD42" s="627">
        <v>1013134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275948</v>
      </c>
      <c r="CS43" s="634"/>
      <c r="CT43" s="634"/>
      <c r="CU43" s="634"/>
      <c r="CV43" s="634"/>
      <c r="CW43" s="634"/>
      <c r="CX43" s="634"/>
      <c r="CY43" s="635"/>
      <c r="CZ43" s="624">
        <v>0.4</v>
      </c>
      <c r="DA43" s="636"/>
      <c r="DB43" s="636"/>
      <c r="DC43" s="637"/>
      <c r="DD43" s="627">
        <v>251176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7882723</v>
      </c>
      <c r="CS44" s="622"/>
      <c r="CT44" s="622"/>
      <c r="CU44" s="622"/>
      <c r="CV44" s="622"/>
      <c r="CW44" s="622"/>
      <c r="CX44" s="622"/>
      <c r="CY44" s="623"/>
      <c r="CZ44" s="624">
        <v>10</v>
      </c>
      <c r="DA44" s="625"/>
      <c r="DB44" s="625"/>
      <c r="DC44" s="626"/>
      <c r="DD44" s="627">
        <v>954844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2767558</v>
      </c>
      <c r="CS45" s="634"/>
      <c r="CT45" s="634"/>
      <c r="CU45" s="634"/>
      <c r="CV45" s="634"/>
      <c r="CW45" s="634"/>
      <c r="CX45" s="634"/>
      <c r="CY45" s="635"/>
      <c r="CZ45" s="624">
        <v>3.5</v>
      </c>
      <c r="DA45" s="636"/>
      <c r="DB45" s="636"/>
      <c r="DC45" s="637"/>
      <c r="DD45" s="627">
        <v>228174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5067422</v>
      </c>
      <c r="CS46" s="622"/>
      <c r="CT46" s="622"/>
      <c r="CU46" s="622"/>
      <c r="CV46" s="622"/>
      <c r="CW46" s="622"/>
      <c r="CX46" s="622"/>
      <c r="CY46" s="623"/>
      <c r="CZ46" s="624">
        <v>6.4</v>
      </c>
      <c r="DA46" s="625"/>
      <c r="DB46" s="625"/>
      <c r="DC46" s="626"/>
      <c r="DD46" s="627">
        <v>715927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564843</v>
      </c>
      <c r="CS47" s="634"/>
      <c r="CT47" s="634"/>
      <c r="CU47" s="634"/>
      <c r="CV47" s="634"/>
      <c r="CW47" s="634"/>
      <c r="CX47" s="634"/>
      <c r="CY47" s="635"/>
      <c r="CZ47" s="624">
        <v>0.7</v>
      </c>
      <c r="DA47" s="636"/>
      <c r="DB47" s="636"/>
      <c r="DC47" s="637"/>
      <c r="DD47" s="627">
        <v>58290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78678079</v>
      </c>
      <c r="CS49" s="606"/>
      <c r="CT49" s="606"/>
      <c r="CU49" s="606"/>
      <c r="CV49" s="606"/>
      <c r="CW49" s="606"/>
      <c r="CX49" s="606"/>
      <c r="CY49" s="607"/>
      <c r="CZ49" s="608">
        <v>100</v>
      </c>
      <c r="DA49" s="609"/>
      <c r="DB49" s="609"/>
      <c r="DC49" s="610"/>
      <c r="DD49" s="611">
        <v>48604514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tUrVCosn+WYF7W+mHUKepL0mKc5CE9U89cT8yA+ZfvtApNRE2Wgpcbf/xcy45F5dUnp07pVjD+Gnv76Je6yfw==" saltValue="tBMGimpQrm28+eFhU482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I22" zoomScale="70" zoomScaleNormal="25" zoomScaleSheetLayoutView="70" workbookViewId="0">
      <selection activeCell="V34" sqref="V34:Z3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81026</v>
      </c>
      <c r="R7" s="1103"/>
      <c r="S7" s="1103"/>
      <c r="T7" s="1103"/>
      <c r="U7" s="1103"/>
      <c r="V7" s="1103">
        <v>78751</v>
      </c>
      <c r="W7" s="1103"/>
      <c r="X7" s="1103"/>
      <c r="Y7" s="1103"/>
      <c r="Z7" s="1103"/>
      <c r="AA7" s="1103">
        <v>2275</v>
      </c>
      <c r="AB7" s="1103"/>
      <c r="AC7" s="1103"/>
      <c r="AD7" s="1103"/>
      <c r="AE7" s="1104"/>
      <c r="AF7" s="1105">
        <v>1688</v>
      </c>
      <c r="AG7" s="1106"/>
      <c r="AH7" s="1106"/>
      <c r="AI7" s="1106"/>
      <c r="AJ7" s="1107"/>
      <c r="AK7" s="1108">
        <v>5287</v>
      </c>
      <c r="AL7" s="1109"/>
      <c r="AM7" s="1109"/>
      <c r="AN7" s="1109"/>
      <c r="AO7" s="1109"/>
      <c r="AP7" s="1109">
        <v>64049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554</v>
      </c>
      <c r="BT7" s="1100"/>
      <c r="BU7" s="1100"/>
      <c r="BV7" s="1100"/>
      <c r="BW7" s="1100"/>
      <c r="BX7" s="1100"/>
      <c r="BY7" s="1100"/>
      <c r="BZ7" s="1100"/>
      <c r="CA7" s="1100"/>
      <c r="CB7" s="1100"/>
      <c r="CC7" s="1100"/>
      <c r="CD7" s="1100"/>
      <c r="CE7" s="1100"/>
      <c r="CF7" s="1100"/>
      <c r="CG7" s="1112"/>
      <c r="CH7" s="1096">
        <v>1</v>
      </c>
      <c r="CI7" s="1097"/>
      <c r="CJ7" s="1097"/>
      <c r="CK7" s="1097"/>
      <c r="CL7" s="1098"/>
      <c r="CM7" s="1096">
        <v>49</v>
      </c>
      <c r="CN7" s="1097"/>
      <c r="CO7" s="1097"/>
      <c r="CP7" s="1097"/>
      <c r="CQ7" s="1098"/>
      <c r="CR7" s="1096">
        <v>10</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23</v>
      </c>
      <c r="CI8" s="990"/>
      <c r="CJ8" s="990"/>
      <c r="CK8" s="990"/>
      <c r="CL8" s="991"/>
      <c r="CM8" s="989">
        <v>247</v>
      </c>
      <c r="CN8" s="990"/>
      <c r="CO8" s="990"/>
      <c r="CP8" s="990"/>
      <c r="CQ8" s="991"/>
      <c r="CR8" s="989">
        <v>140</v>
      </c>
      <c r="CS8" s="990"/>
      <c r="CT8" s="990"/>
      <c r="CU8" s="990"/>
      <c r="CV8" s="991"/>
      <c r="CW8" s="989">
        <v>7</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-2</v>
      </c>
      <c r="CI9" s="990"/>
      <c r="CJ9" s="990"/>
      <c r="CK9" s="990"/>
      <c r="CL9" s="991"/>
      <c r="CM9" s="989">
        <v>36</v>
      </c>
      <c r="CN9" s="990"/>
      <c r="CO9" s="990"/>
      <c r="CP9" s="990"/>
      <c r="CQ9" s="991"/>
      <c r="CR9" s="989">
        <v>3</v>
      </c>
      <c r="CS9" s="990"/>
      <c r="CT9" s="990"/>
      <c r="CU9" s="990"/>
      <c r="CV9" s="991"/>
      <c r="CW9" s="989">
        <v>63</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0</v>
      </c>
      <c r="CI10" s="990"/>
      <c r="CJ10" s="990"/>
      <c r="CK10" s="990"/>
      <c r="CL10" s="991"/>
      <c r="CM10" s="989">
        <v>32</v>
      </c>
      <c r="CN10" s="990"/>
      <c r="CO10" s="990"/>
      <c r="CP10" s="990"/>
      <c r="CQ10" s="991"/>
      <c r="CR10" s="989">
        <v>3</v>
      </c>
      <c r="CS10" s="990"/>
      <c r="CT10" s="990"/>
      <c r="CU10" s="990"/>
      <c r="CV10" s="991"/>
      <c r="CW10" s="989">
        <v>10</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557</v>
      </c>
      <c r="BT11" s="993"/>
      <c r="BU11" s="993"/>
      <c r="BV11" s="993"/>
      <c r="BW11" s="993"/>
      <c r="BX11" s="993"/>
      <c r="BY11" s="993"/>
      <c r="BZ11" s="993"/>
      <c r="CA11" s="993"/>
      <c r="CB11" s="993"/>
      <c r="CC11" s="993"/>
      <c r="CD11" s="993"/>
      <c r="CE11" s="993"/>
      <c r="CF11" s="993"/>
      <c r="CG11" s="1014"/>
      <c r="CH11" s="989">
        <v>74</v>
      </c>
      <c r="CI11" s="990"/>
      <c r="CJ11" s="990"/>
      <c r="CK11" s="990"/>
      <c r="CL11" s="991"/>
      <c r="CM11" s="989">
        <v>276</v>
      </c>
      <c r="CN11" s="990"/>
      <c r="CO11" s="990"/>
      <c r="CP11" s="990"/>
      <c r="CQ11" s="991"/>
      <c r="CR11" s="989">
        <v>4</v>
      </c>
      <c r="CS11" s="990"/>
      <c r="CT11" s="990"/>
      <c r="CU11" s="990"/>
      <c r="CV11" s="991"/>
      <c r="CW11" s="989" t="s">
        <v>491</v>
      </c>
      <c r="CX11" s="990"/>
      <c r="CY11" s="990"/>
      <c r="CZ11" s="990"/>
      <c r="DA11" s="991"/>
      <c r="DB11" s="989" t="s">
        <v>491</v>
      </c>
      <c r="DC11" s="990"/>
      <c r="DD11" s="990"/>
      <c r="DE11" s="990"/>
      <c r="DF11" s="991"/>
      <c r="DG11" s="989" t="s">
        <v>491</v>
      </c>
      <c r="DH11" s="990"/>
      <c r="DI11" s="990"/>
      <c r="DJ11" s="990"/>
      <c r="DK11" s="991"/>
      <c r="DL11" s="989" t="s">
        <v>491</v>
      </c>
      <c r="DM11" s="990"/>
      <c r="DN11" s="990"/>
      <c r="DO11" s="990"/>
      <c r="DP11" s="991"/>
      <c r="DQ11" s="989" t="s">
        <v>491</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80953</v>
      </c>
      <c r="R23" s="1061"/>
      <c r="S23" s="1061"/>
      <c r="T23" s="1061"/>
      <c r="U23" s="1061"/>
      <c r="V23" s="1061">
        <v>78678</v>
      </c>
      <c r="W23" s="1061"/>
      <c r="X23" s="1061"/>
      <c r="Y23" s="1061"/>
      <c r="Z23" s="1061"/>
      <c r="AA23" s="1061">
        <v>2275</v>
      </c>
      <c r="AB23" s="1061"/>
      <c r="AC23" s="1061"/>
      <c r="AD23" s="1061"/>
      <c r="AE23" s="1068"/>
      <c r="AF23" s="1069">
        <v>1688</v>
      </c>
      <c r="AG23" s="1061"/>
      <c r="AH23" s="1061"/>
      <c r="AI23" s="1061"/>
      <c r="AJ23" s="1070"/>
      <c r="AK23" s="1071"/>
      <c r="AL23" s="1072"/>
      <c r="AM23" s="1072"/>
      <c r="AN23" s="1072"/>
      <c r="AO23" s="1072"/>
      <c r="AP23" s="1061">
        <v>64049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17906</v>
      </c>
      <c r="R28" s="1051"/>
      <c r="S28" s="1051"/>
      <c r="T28" s="1051"/>
      <c r="U28" s="1051"/>
      <c r="V28" s="1051">
        <v>17710</v>
      </c>
      <c r="W28" s="1051"/>
      <c r="X28" s="1051"/>
      <c r="Y28" s="1051"/>
      <c r="Z28" s="1051"/>
      <c r="AA28" s="1051">
        <v>196</v>
      </c>
      <c r="AB28" s="1051"/>
      <c r="AC28" s="1051"/>
      <c r="AD28" s="1051"/>
      <c r="AE28" s="1052"/>
      <c r="AF28" s="1053">
        <v>196</v>
      </c>
      <c r="AG28" s="1051"/>
      <c r="AH28" s="1051"/>
      <c r="AI28" s="1051"/>
      <c r="AJ28" s="1054"/>
      <c r="AK28" s="1042">
        <v>1791</v>
      </c>
      <c r="AL28" s="1043"/>
      <c r="AM28" s="1043"/>
      <c r="AN28" s="1043"/>
      <c r="AO28" s="1043"/>
      <c r="AP28" s="1043" t="s">
        <v>559</v>
      </c>
      <c r="AQ28" s="1043"/>
      <c r="AR28" s="1043"/>
      <c r="AS28" s="1043"/>
      <c r="AT28" s="1043"/>
      <c r="AU28" s="1043" t="s">
        <v>559</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18838</v>
      </c>
      <c r="R29" s="1039"/>
      <c r="S29" s="1039"/>
      <c r="T29" s="1039"/>
      <c r="U29" s="1039"/>
      <c r="V29" s="1039">
        <v>18548</v>
      </c>
      <c r="W29" s="1039"/>
      <c r="X29" s="1039"/>
      <c r="Y29" s="1039"/>
      <c r="Z29" s="1039"/>
      <c r="AA29" s="1039">
        <v>290</v>
      </c>
      <c r="AB29" s="1039"/>
      <c r="AC29" s="1039"/>
      <c r="AD29" s="1039"/>
      <c r="AE29" s="1040"/>
      <c r="AF29" s="1035">
        <v>290</v>
      </c>
      <c r="AG29" s="1036"/>
      <c r="AH29" s="1036"/>
      <c r="AI29" s="1036"/>
      <c r="AJ29" s="1037"/>
      <c r="AK29" s="980">
        <v>2714</v>
      </c>
      <c r="AL29" s="971"/>
      <c r="AM29" s="971"/>
      <c r="AN29" s="971"/>
      <c r="AO29" s="971"/>
      <c r="AP29" s="971" t="s">
        <v>559</v>
      </c>
      <c r="AQ29" s="971"/>
      <c r="AR29" s="971"/>
      <c r="AS29" s="971"/>
      <c r="AT29" s="971"/>
      <c r="AU29" s="971" t="s">
        <v>559</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3540</v>
      </c>
      <c r="R30" s="1039"/>
      <c r="S30" s="1039"/>
      <c r="T30" s="1039"/>
      <c r="U30" s="1039"/>
      <c r="V30" s="1039">
        <v>3446</v>
      </c>
      <c r="W30" s="1039"/>
      <c r="X30" s="1039"/>
      <c r="Y30" s="1039"/>
      <c r="Z30" s="1039"/>
      <c r="AA30" s="1039">
        <v>94</v>
      </c>
      <c r="AB30" s="1039"/>
      <c r="AC30" s="1039"/>
      <c r="AD30" s="1039"/>
      <c r="AE30" s="1040"/>
      <c r="AF30" s="1035">
        <v>94</v>
      </c>
      <c r="AG30" s="1036"/>
      <c r="AH30" s="1036"/>
      <c r="AI30" s="1036"/>
      <c r="AJ30" s="1037"/>
      <c r="AK30" s="980">
        <v>875</v>
      </c>
      <c r="AL30" s="971"/>
      <c r="AM30" s="971"/>
      <c r="AN30" s="971"/>
      <c r="AO30" s="971"/>
      <c r="AP30" s="971" t="s">
        <v>559</v>
      </c>
      <c r="AQ30" s="971"/>
      <c r="AR30" s="971"/>
      <c r="AS30" s="971"/>
      <c r="AT30" s="971"/>
      <c r="AU30" s="971" t="s">
        <v>559</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3526</v>
      </c>
      <c r="R31" s="1039"/>
      <c r="S31" s="1039"/>
      <c r="T31" s="1039"/>
      <c r="U31" s="1039"/>
      <c r="V31" s="1039">
        <v>3325</v>
      </c>
      <c r="W31" s="1039"/>
      <c r="X31" s="1039"/>
      <c r="Y31" s="1039"/>
      <c r="Z31" s="1039"/>
      <c r="AA31" s="1039">
        <v>201</v>
      </c>
      <c r="AB31" s="1039"/>
      <c r="AC31" s="1039"/>
      <c r="AD31" s="1039"/>
      <c r="AE31" s="1040"/>
      <c r="AF31" s="1035">
        <v>4861</v>
      </c>
      <c r="AG31" s="1036"/>
      <c r="AH31" s="1036"/>
      <c r="AI31" s="1036"/>
      <c r="AJ31" s="1037"/>
      <c r="AK31" s="980">
        <v>96</v>
      </c>
      <c r="AL31" s="971"/>
      <c r="AM31" s="971"/>
      <c r="AN31" s="971"/>
      <c r="AO31" s="971"/>
      <c r="AP31" s="971">
        <v>9080</v>
      </c>
      <c r="AQ31" s="971"/>
      <c r="AR31" s="971"/>
      <c r="AS31" s="971"/>
      <c r="AT31" s="971"/>
      <c r="AU31" s="971">
        <v>82</v>
      </c>
      <c r="AV31" s="971"/>
      <c r="AW31" s="971"/>
      <c r="AX31" s="971"/>
      <c r="AY31" s="971"/>
      <c r="AZ31" s="1041" t="s">
        <v>559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960</v>
      </c>
      <c r="R32" s="1039"/>
      <c r="S32" s="1039"/>
      <c r="T32" s="1039"/>
      <c r="U32" s="1039"/>
      <c r="V32" s="1039">
        <v>971</v>
      </c>
      <c r="W32" s="1039"/>
      <c r="X32" s="1039"/>
      <c r="Y32" s="1039"/>
      <c r="Z32" s="1039"/>
      <c r="AA32" s="1039">
        <v>-11</v>
      </c>
      <c r="AB32" s="1039"/>
      <c r="AC32" s="1039"/>
      <c r="AD32" s="1039"/>
      <c r="AE32" s="1040"/>
      <c r="AF32" s="1035">
        <v>620</v>
      </c>
      <c r="AG32" s="1036"/>
      <c r="AH32" s="1036"/>
      <c r="AI32" s="1036"/>
      <c r="AJ32" s="1037"/>
      <c r="AK32" s="980">
        <v>229</v>
      </c>
      <c r="AL32" s="971"/>
      <c r="AM32" s="971"/>
      <c r="AN32" s="971"/>
      <c r="AO32" s="971"/>
      <c r="AP32" s="971">
        <v>34</v>
      </c>
      <c r="AQ32" s="971"/>
      <c r="AR32" s="971"/>
      <c r="AS32" s="971"/>
      <c r="AT32" s="971"/>
      <c r="AU32" s="971">
        <v>9</v>
      </c>
      <c r="AV32" s="971"/>
      <c r="AW32" s="971"/>
      <c r="AX32" s="971"/>
      <c r="AY32" s="971"/>
      <c r="AZ32" s="1041" t="s">
        <v>559</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6846</v>
      </c>
      <c r="R33" s="1039"/>
      <c r="S33" s="1039"/>
      <c r="T33" s="1039"/>
      <c r="U33" s="1039"/>
      <c r="V33" s="1039">
        <v>6617</v>
      </c>
      <c r="W33" s="1039"/>
      <c r="X33" s="1039"/>
      <c r="Y33" s="1039"/>
      <c r="Z33" s="1039"/>
      <c r="AA33" s="1039">
        <v>230</v>
      </c>
      <c r="AB33" s="1039"/>
      <c r="AC33" s="1039"/>
      <c r="AD33" s="1039"/>
      <c r="AE33" s="1040"/>
      <c r="AF33" s="1035">
        <v>2765</v>
      </c>
      <c r="AG33" s="1036"/>
      <c r="AH33" s="1036"/>
      <c r="AI33" s="1036"/>
      <c r="AJ33" s="1037"/>
      <c r="AK33" s="980">
        <v>2453</v>
      </c>
      <c r="AL33" s="971"/>
      <c r="AM33" s="971"/>
      <c r="AN33" s="971"/>
      <c r="AO33" s="971"/>
      <c r="AP33" s="971">
        <v>34158</v>
      </c>
      <c r="AQ33" s="971"/>
      <c r="AR33" s="971"/>
      <c r="AS33" s="971"/>
      <c r="AT33" s="971"/>
      <c r="AU33" s="971">
        <v>21110</v>
      </c>
      <c r="AV33" s="971"/>
      <c r="AW33" s="971"/>
      <c r="AX33" s="971"/>
      <c r="AY33" s="971"/>
      <c r="AZ33" s="1041" t="s">
        <v>559</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143</v>
      </c>
      <c r="C34" s="1031"/>
      <c r="D34" s="1031"/>
      <c r="E34" s="1031"/>
      <c r="F34" s="1031"/>
      <c r="G34" s="1031"/>
      <c r="H34" s="1031"/>
      <c r="I34" s="1031"/>
      <c r="J34" s="1031"/>
      <c r="K34" s="1031"/>
      <c r="L34" s="1031"/>
      <c r="M34" s="1031"/>
      <c r="N34" s="1031"/>
      <c r="O34" s="1031"/>
      <c r="P34" s="1032"/>
      <c r="Q34" s="1038">
        <v>342</v>
      </c>
      <c r="R34" s="1039"/>
      <c r="S34" s="1039"/>
      <c r="T34" s="1039"/>
      <c r="U34" s="1039"/>
      <c r="V34" s="1039">
        <v>368</v>
      </c>
      <c r="W34" s="1039"/>
      <c r="X34" s="1039"/>
      <c r="Y34" s="1039"/>
      <c r="Z34" s="1039"/>
      <c r="AA34" s="1039">
        <v>-25</v>
      </c>
      <c r="AB34" s="1039"/>
      <c r="AC34" s="1039"/>
      <c r="AD34" s="1039"/>
      <c r="AE34" s="1040"/>
      <c r="AF34" s="1035">
        <v>-25</v>
      </c>
      <c r="AG34" s="1036"/>
      <c r="AH34" s="1036"/>
      <c r="AI34" s="1036"/>
      <c r="AJ34" s="1037"/>
      <c r="AK34" s="980">
        <v>266</v>
      </c>
      <c r="AL34" s="971"/>
      <c r="AM34" s="971"/>
      <c r="AN34" s="971"/>
      <c r="AO34" s="971"/>
      <c r="AP34" s="971">
        <v>923</v>
      </c>
      <c r="AQ34" s="971"/>
      <c r="AR34" s="971"/>
      <c r="AS34" s="971"/>
      <c r="AT34" s="971"/>
      <c r="AU34" s="971">
        <v>923</v>
      </c>
      <c r="AV34" s="971"/>
      <c r="AW34" s="971"/>
      <c r="AX34" s="971"/>
      <c r="AY34" s="971"/>
      <c r="AZ34" s="1041">
        <v>128.5</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169</v>
      </c>
      <c r="R35" s="1039"/>
      <c r="S35" s="1039"/>
      <c r="T35" s="1039"/>
      <c r="U35" s="1039"/>
      <c r="V35" s="1039">
        <v>129</v>
      </c>
      <c r="W35" s="1039"/>
      <c r="X35" s="1039"/>
      <c r="Y35" s="1039"/>
      <c r="Z35" s="1039"/>
      <c r="AA35" s="1039">
        <v>40</v>
      </c>
      <c r="AB35" s="1039"/>
      <c r="AC35" s="1039"/>
      <c r="AD35" s="1039"/>
      <c r="AE35" s="1040"/>
      <c r="AF35" s="1035">
        <v>40</v>
      </c>
      <c r="AG35" s="1036"/>
      <c r="AH35" s="1036"/>
      <c r="AI35" s="1036"/>
      <c r="AJ35" s="1037"/>
      <c r="AK35" s="980">
        <v>29</v>
      </c>
      <c r="AL35" s="971"/>
      <c r="AM35" s="971"/>
      <c r="AN35" s="971"/>
      <c r="AO35" s="971"/>
      <c r="AP35" s="971" t="s">
        <v>559</v>
      </c>
      <c r="AQ35" s="971"/>
      <c r="AR35" s="971"/>
      <c r="AS35" s="971"/>
      <c r="AT35" s="971"/>
      <c r="AU35" s="971" t="s">
        <v>559</v>
      </c>
      <c r="AV35" s="971"/>
      <c r="AW35" s="971"/>
      <c r="AX35" s="971"/>
      <c r="AY35" s="971"/>
      <c r="AZ35" s="1041" t="s">
        <v>559</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18</v>
      </c>
      <c r="R36" s="1039"/>
      <c r="S36" s="1039"/>
      <c r="T36" s="1039"/>
      <c r="U36" s="1039"/>
      <c r="V36" s="1039">
        <v>12</v>
      </c>
      <c r="W36" s="1039"/>
      <c r="X36" s="1039"/>
      <c r="Y36" s="1039"/>
      <c r="Z36" s="1039"/>
      <c r="AA36" s="1039">
        <v>6</v>
      </c>
      <c r="AB36" s="1039"/>
      <c r="AC36" s="1039"/>
      <c r="AD36" s="1039"/>
      <c r="AE36" s="1040"/>
      <c r="AF36" s="1035">
        <v>0</v>
      </c>
      <c r="AG36" s="1036"/>
      <c r="AH36" s="1036"/>
      <c r="AI36" s="1036"/>
      <c r="AJ36" s="1037"/>
      <c r="AK36" s="980">
        <v>17</v>
      </c>
      <c r="AL36" s="971"/>
      <c r="AM36" s="971"/>
      <c r="AN36" s="971"/>
      <c r="AO36" s="971"/>
      <c r="AP36" s="971" t="s">
        <v>559</v>
      </c>
      <c r="AQ36" s="971"/>
      <c r="AR36" s="971"/>
      <c r="AS36" s="971"/>
      <c r="AT36" s="971"/>
      <c r="AU36" s="971" t="s">
        <v>559</v>
      </c>
      <c r="AV36" s="971"/>
      <c r="AW36" s="971"/>
      <c r="AX36" s="971"/>
      <c r="AY36" s="971"/>
      <c r="AZ36" s="1041" t="s">
        <v>559</v>
      </c>
      <c r="BA36" s="1041"/>
      <c r="BB36" s="1041"/>
      <c r="BC36" s="1041"/>
      <c r="BD36" s="1041"/>
      <c r="BE36" s="972" t="s">
        <v>396</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8840</v>
      </c>
      <c r="AG63" s="959"/>
      <c r="AH63" s="959"/>
      <c r="AI63" s="959"/>
      <c r="AJ63" s="1022"/>
      <c r="AK63" s="1023"/>
      <c r="AL63" s="963"/>
      <c r="AM63" s="963"/>
      <c r="AN63" s="963"/>
      <c r="AO63" s="963"/>
      <c r="AP63" s="959">
        <v>44195</v>
      </c>
      <c r="AQ63" s="959"/>
      <c r="AR63" s="959"/>
      <c r="AS63" s="959"/>
      <c r="AT63" s="959"/>
      <c r="AU63" s="959">
        <v>22123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560</v>
      </c>
      <c r="C68" s="986"/>
      <c r="D68" s="986"/>
      <c r="E68" s="986"/>
      <c r="F68" s="986"/>
      <c r="G68" s="986"/>
      <c r="H68" s="986"/>
      <c r="I68" s="986"/>
      <c r="J68" s="986"/>
      <c r="K68" s="986"/>
      <c r="L68" s="986"/>
      <c r="M68" s="986"/>
      <c r="N68" s="986"/>
      <c r="O68" s="986"/>
      <c r="P68" s="987"/>
      <c r="Q68" s="988">
        <v>416</v>
      </c>
      <c r="R68" s="982"/>
      <c r="S68" s="982"/>
      <c r="T68" s="982"/>
      <c r="U68" s="982"/>
      <c r="V68" s="982">
        <v>411</v>
      </c>
      <c r="W68" s="982"/>
      <c r="X68" s="982"/>
      <c r="Y68" s="982"/>
      <c r="Z68" s="982"/>
      <c r="AA68" s="982">
        <v>5</v>
      </c>
      <c r="AB68" s="982"/>
      <c r="AC68" s="982"/>
      <c r="AD68" s="982"/>
      <c r="AE68" s="982"/>
      <c r="AF68" s="982">
        <v>5</v>
      </c>
      <c r="AG68" s="982"/>
      <c r="AH68" s="982"/>
      <c r="AI68" s="982"/>
      <c r="AJ68" s="982"/>
      <c r="AK68" s="982">
        <v>305</v>
      </c>
      <c r="AL68" s="982"/>
      <c r="AM68" s="982"/>
      <c r="AN68" s="982"/>
      <c r="AO68" s="982"/>
      <c r="AP68" s="982" t="s">
        <v>559</v>
      </c>
      <c r="AQ68" s="982"/>
      <c r="AR68" s="982"/>
      <c r="AS68" s="982"/>
      <c r="AT68" s="982"/>
      <c r="AU68" s="982" t="s">
        <v>559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561</v>
      </c>
      <c r="C69" s="975"/>
      <c r="D69" s="975"/>
      <c r="E69" s="975"/>
      <c r="F69" s="975"/>
      <c r="G69" s="975"/>
      <c r="H69" s="975"/>
      <c r="I69" s="975"/>
      <c r="J69" s="975"/>
      <c r="K69" s="975"/>
      <c r="L69" s="975"/>
      <c r="M69" s="975"/>
      <c r="N69" s="975"/>
      <c r="O69" s="975"/>
      <c r="P69" s="976"/>
      <c r="Q69" s="977">
        <v>26</v>
      </c>
      <c r="R69" s="971"/>
      <c r="S69" s="971"/>
      <c r="T69" s="971"/>
      <c r="U69" s="971"/>
      <c r="V69" s="971">
        <v>26</v>
      </c>
      <c r="W69" s="971"/>
      <c r="X69" s="971"/>
      <c r="Y69" s="971"/>
      <c r="Z69" s="971"/>
      <c r="AA69" s="971">
        <v>0</v>
      </c>
      <c r="AB69" s="971"/>
      <c r="AC69" s="971"/>
      <c r="AD69" s="971"/>
      <c r="AE69" s="971"/>
      <c r="AF69" s="971">
        <v>0</v>
      </c>
      <c r="AG69" s="971"/>
      <c r="AH69" s="971"/>
      <c r="AI69" s="971"/>
      <c r="AJ69" s="971"/>
      <c r="AK69" s="971">
        <v>11</v>
      </c>
      <c r="AL69" s="971"/>
      <c r="AM69" s="971"/>
      <c r="AN69" s="971"/>
      <c r="AO69" s="971"/>
      <c r="AP69" s="971" t="s">
        <v>559</v>
      </c>
      <c r="AQ69" s="971"/>
      <c r="AR69" s="971"/>
      <c r="AS69" s="971"/>
      <c r="AT69" s="971"/>
      <c r="AU69" s="971" t="s">
        <v>559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562</v>
      </c>
      <c r="C70" s="975"/>
      <c r="D70" s="975"/>
      <c r="E70" s="975"/>
      <c r="F70" s="975"/>
      <c r="G70" s="975"/>
      <c r="H70" s="975"/>
      <c r="I70" s="975"/>
      <c r="J70" s="975"/>
      <c r="K70" s="975"/>
      <c r="L70" s="975"/>
      <c r="M70" s="975"/>
      <c r="N70" s="975"/>
      <c r="O70" s="975"/>
      <c r="P70" s="976"/>
      <c r="Q70" s="977">
        <v>23</v>
      </c>
      <c r="R70" s="971"/>
      <c r="S70" s="971"/>
      <c r="T70" s="971"/>
      <c r="U70" s="971"/>
      <c r="V70" s="971">
        <v>13</v>
      </c>
      <c r="W70" s="971"/>
      <c r="X70" s="971"/>
      <c r="Y70" s="971"/>
      <c r="Z70" s="971"/>
      <c r="AA70" s="971">
        <v>10</v>
      </c>
      <c r="AB70" s="971"/>
      <c r="AC70" s="971"/>
      <c r="AD70" s="971"/>
      <c r="AE70" s="971"/>
      <c r="AF70" s="971">
        <v>10</v>
      </c>
      <c r="AG70" s="971"/>
      <c r="AH70" s="971"/>
      <c r="AI70" s="971"/>
      <c r="AJ70" s="971"/>
      <c r="AK70" s="971" t="s">
        <v>559</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563</v>
      </c>
      <c r="C71" s="975"/>
      <c r="D71" s="975"/>
      <c r="E71" s="975"/>
      <c r="F71" s="975"/>
      <c r="G71" s="975"/>
      <c r="H71" s="975"/>
      <c r="I71" s="975"/>
      <c r="J71" s="975"/>
      <c r="K71" s="975"/>
      <c r="L71" s="975"/>
      <c r="M71" s="975"/>
      <c r="N71" s="975"/>
      <c r="O71" s="975"/>
      <c r="P71" s="976"/>
      <c r="Q71" s="977">
        <v>422</v>
      </c>
      <c r="R71" s="971"/>
      <c r="S71" s="971"/>
      <c r="T71" s="971"/>
      <c r="U71" s="971"/>
      <c r="V71" s="971">
        <v>422</v>
      </c>
      <c r="W71" s="971"/>
      <c r="X71" s="971"/>
      <c r="Y71" s="971"/>
      <c r="Z71" s="971"/>
      <c r="AA71" s="971" t="s">
        <v>559</v>
      </c>
      <c r="AB71" s="971"/>
      <c r="AC71" s="971"/>
      <c r="AD71" s="971"/>
      <c r="AE71" s="971"/>
      <c r="AF71" s="971" t="s">
        <v>559</v>
      </c>
      <c r="AG71" s="971"/>
      <c r="AH71" s="971"/>
      <c r="AI71" s="971"/>
      <c r="AJ71" s="971"/>
      <c r="AK71" s="971">
        <v>16</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564</v>
      </c>
      <c r="C72" s="975"/>
      <c r="D72" s="975"/>
      <c r="E72" s="975"/>
      <c r="F72" s="975"/>
      <c r="G72" s="975"/>
      <c r="H72" s="975"/>
      <c r="I72" s="975"/>
      <c r="J72" s="975"/>
      <c r="K72" s="975"/>
      <c r="L72" s="975"/>
      <c r="M72" s="975"/>
      <c r="N72" s="975"/>
      <c r="O72" s="975"/>
      <c r="P72" s="976"/>
      <c r="Q72" s="977">
        <v>73</v>
      </c>
      <c r="R72" s="971"/>
      <c r="S72" s="971"/>
      <c r="T72" s="971"/>
      <c r="U72" s="971"/>
      <c r="V72" s="971">
        <v>67</v>
      </c>
      <c r="W72" s="971"/>
      <c r="X72" s="971"/>
      <c r="Y72" s="971"/>
      <c r="Z72" s="971"/>
      <c r="AA72" s="971">
        <v>6</v>
      </c>
      <c r="AB72" s="971"/>
      <c r="AC72" s="971"/>
      <c r="AD72" s="971"/>
      <c r="AE72" s="971"/>
      <c r="AF72" s="971">
        <v>6</v>
      </c>
      <c r="AG72" s="971"/>
      <c r="AH72" s="971"/>
      <c r="AI72" s="971"/>
      <c r="AJ72" s="971"/>
      <c r="AK72" s="971">
        <v>0</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565</v>
      </c>
      <c r="C73" s="975"/>
      <c r="D73" s="975"/>
      <c r="E73" s="975"/>
      <c r="F73" s="975"/>
      <c r="G73" s="975"/>
      <c r="H73" s="975"/>
      <c r="I73" s="975"/>
      <c r="J73" s="975"/>
      <c r="K73" s="975"/>
      <c r="L73" s="975"/>
      <c r="M73" s="975"/>
      <c r="N73" s="975"/>
      <c r="O73" s="975"/>
      <c r="P73" s="976"/>
      <c r="Q73" s="977">
        <v>259767</v>
      </c>
      <c r="R73" s="971"/>
      <c r="S73" s="971"/>
      <c r="T73" s="971"/>
      <c r="U73" s="971"/>
      <c r="V73" s="971">
        <v>257517</v>
      </c>
      <c r="W73" s="971"/>
      <c r="X73" s="971"/>
      <c r="Y73" s="971"/>
      <c r="Z73" s="971"/>
      <c r="AA73" s="971">
        <v>2250</v>
      </c>
      <c r="AB73" s="971"/>
      <c r="AC73" s="971"/>
      <c r="AD73" s="971"/>
      <c r="AE73" s="971"/>
      <c r="AF73" s="971">
        <v>2250</v>
      </c>
      <c r="AG73" s="971"/>
      <c r="AH73" s="971"/>
      <c r="AI73" s="971"/>
      <c r="AJ73" s="971"/>
      <c r="AK73" s="971" t="s">
        <v>559</v>
      </c>
      <c r="AL73" s="971"/>
      <c r="AM73" s="971"/>
      <c r="AN73" s="971"/>
      <c r="AO73" s="971"/>
      <c r="AP73" s="971" t="s">
        <v>559</v>
      </c>
      <c r="AQ73" s="971"/>
      <c r="AR73" s="971"/>
      <c r="AS73" s="971"/>
      <c r="AT73" s="971"/>
      <c r="AU73" s="971" t="s">
        <v>559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566</v>
      </c>
      <c r="C74" s="975"/>
      <c r="D74" s="975"/>
      <c r="E74" s="975"/>
      <c r="F74" s="975"/>
      <c r="G74" s="975"/>
      <c r="H74" s="975"/>
      <c r="I74" s="975"/>
      <c r="J74" s="975"/>
      <c r="K74" s="975"/>
      <c r="L74" s="975"/>
      <c r="M74" s="975"/>
      <c r="N74" s="975"/>
      <c r="O74" s="975"/>
      <c r="P74" s="976"/>
      <c r="Q74" s="977">
        <v>3923</v>
      </c>
      <c r="R74" s="971"/>
      <c r="S74" s="971"/>
      <c r="T74" s="971"/>
      <c r="U74" s="971"/>
      <c r="V74" s="971">
        <v>3889</v>
      </c>
      <c r="W74" s="971"/>
      <c r="X74" s="971"/>
      <c r="Y74" s="971"/>
      <c r="Z74" s="971"/>
      <c r="AA74" s="971">
        <v>34</v>
      </c>
      <c r="AB74" s="971"/>
      <c r="AC74" s="971"/>
      <c r="AD74" s="971"/>
      <c r="AE74" s="971"/>
      <c r="AF74" s="971">
        <v>34</v>
      </c>
      <c r="AG74" s="971"/>
      <c r="AH74" s="971"/>
      <c r="AI74" s="971"/>
      <c r="AJ74" s="971"/>
      <c r="AK74" s="971" t="s">
        <v>559</v>
      </c>
      <c r="AL74" s="971"/>
      <c r="AM74" s="971"/>
      <c r="AN74" s="971"/>
      <c r="AO74" s="971"/>
      <c r="AP74" s="971">
        <v>876</v>
      </c>
      <c r="AQ74" s="971"/>
      <c r="AR74" s="971"/>
      <c r="AS74" s="971"/>
      <c r="AT74" s="971"/>
      <c r="AU74" s="971">
        <v>581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2305</v>
      </c>
      <c r="AG88" s="959"/>
      <c r="AH88" s="959"/>
      <c r="AI88" s="959"/>
      <c r="AJ88" s="959"/>
      <c r="AK88" s="963"/>
      <c r="AL88" s="963"/>
      <c r="AM88" s="963"/>
      <c r="AN88" s="963"/>
      <c r="AO88" s="963"/>
      <c r="AP88" s="959">
        <v>876</v>
      </c>
      <c r="AQ88" s="959"/>
      <c r="AR88" s="959"/>
      <c r="AS88" s="959"/>
      <c r="AT88" s="959"/>
      <c r="AU88" s="959">
        <v>581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159</v>
      </c>
      <c r="CS102" s="953"/>
      <c r="CT102" s="953"/>
      <c r="CU102" s="953"/>
      <c r="CV102" s="954"/>
      <c r="CW102" s="952">
        <v>81</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5790786</v>
      </c>
      <c r="AB110" s="889"/>
      <c r="AC110" s="889"/>
      <c r="AD110" s="889"/>
      <c r="AE110" s="890"/>
      <c r="AF110" s="891">
        <v>5783850</v>
      </c>
      <c r="AG110" s="889"/>
      <c r="AH110" s="889"/>
      <c r="AI110" s="889"/>
      <c r="AJ110" s="890"/>
      <c r="AK110" s="891">
        <v>5725597</v>
      </c>
      <c r="AL110" s="889"/>
      <c r="AM110" s="889"/>
      <c r="AN110" s="889"/>
      <c r="AO110" s="890"/>
      <c r="AP110" s="892">
        <v>17.3</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66250295</v>
      </c>
      <c r="BR110" s="842"/>
      <c r="BS110" s="842"/>
      <c r="BT110" s="842"/>
      <c r="BU110" s="842"/>
      <c r="BV110" s="842">
        <v>65299998</v>
      </c>
      <c r="BW110" s="842"/>
      <c r="BX110" s="842"/>
      <c r="BY110" s="842"/>
      <c r="BZ110" s="842"/>
      <c r="CA110" s="842">
        <v>64048701</v>
      </c>
      <c r="CB110" s="842"/>
      <c r="CC110" s="842"/>
      <c r="CD110" s="842"/>
      <c r="CE110" s="842"/>
      <c r="CF110" s="866">
        <v>193.5</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1560896</v>
      </c>
      <c r="BR111" s="817"/>
      <c r="BS111" s="817"/>
      <c r="BT111" s="817"/>
      <c r="BU111" s="817"/>
      <c r="BV111" s="817">
        <v>1876556</v>
      </c>
      <c r="BW111" s="817"/>
      <c r="BX111" s="817"/>
      <c r="BY111" s="817"/>
      <c r="BZ111" s="817"/>
      <c r="CA111" s="817">
        <v>1897042</v>
      </c>
      <c r="CB111" s="817"/>
      <c r="CC111" s="817"/>
      <c r="CD111" s="817"/>
      <c r="CE111" s="817"/>
      <c r="CF111" s="875">
        <v>5.7</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22865709</v>
      </c>
      <c r="BR112" s="817"/>
      <c r="BS112" s="817"/>
      <c r="BT112" s="817"/>
      <c r="BU112" s="817"/>
      <c r="BV112" s="817">
        <v>22858000</v>
      </c>
      <c r="BW112" s="817"/>
      <c r="BX112" s="817"/>
      <c r="BY112" s="817"/>
      <c r="BZ112" s="817"/>
      <c r="CA112" s="817">
        <v>22123441</v>
      </c>
      <c r="CB112" s="817"/>
      <c r="CC112" s="817"/>
      <c r="CD112" s="817"/>
      <c r="CE112" s="817"/>
      <c r="CF112" s="875">
        <v>66.900000000000006</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1976639</v>
      </c>
      <c r="AB113" s="919"/>
      <c r="AC113" s="919"/>
      <c r="AD113" s="919"/>
      <c r="AE113" s="920"/>
      <c r="AF113" s="921">
        <v>1908484</v>
      </c>
      <c r="AG113" s="919"/>
      <c r="AH113" s="919"/>
      <c r="AI113" s="919"/>
      <c r="AJ113" s="920"/>
      <c r="AK113" s="921">
        <v>2044053</v>
      </c>
      <c r="AL113" s="919"/>
      <c r="AM113" s="919"/>
      <c r="AN113" s="919"/>
      <c r="AO113" s="920"/>
      <c r="AP113" s="922">
        <v>6.2</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252370</v>
      </c>
      <c r="BR113" s="817"/>
      <c r="BS113" s="817"/>
      <c r="BT113" s="817"/>
      <c r="BU113" s="817"/>
      <c r="BV113" s="817">
        <v>273653</v>
      </c>
      <c r="BW113" s="817"/>
      <c r="BX113" s="817"/>
      <c r="BY113" s="817"/>
      <c r="BZ113" s="817"/>
      <c r="CA113" s="817">
        <v>580795</v>
      </c>
      <c r="CB113" s="817"/>
      <c r="CC113" s="817"/>
      <c r="CD113" s="817"/>
      <c r="CE113" s="817"/>
      <c r="CF113" s="875">
        <v>1.8</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113463</v>
      </c>
      <c r="AB114" s="780"/>
      <c r="AC114" s="780"/>
      <c r="AD114" s="780"/>
      <c r="AE114" s="781"/>
      <c r="AF114" s="782">
        <v>68004</v>
      </c>
      <c r="AG114" s="780"/>
      <c r="AH114" s="780"/>
      <c r="AI114" s="780"/>
      <c r="AJ114" s="781"/>
      <c r="AK114" s="782">
        <v>73400</v>
      </c>
      <c r="AL114" s="780"/>
      <c r="AM114" s="780"/>
      <c r="AN114" s="780"/>
      <c r="AO114" s="781"/>
      <c r="AP114" s="824">
        <v>0.2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11003814</v>
      </c>
      <c r="BR114" s="817"/>
      <c r="BS114" s="817"/>
      <c r="BT114" s="817"/>
      <c r="BU114" s="817"/>
      <c r="BV114" s="817">
        <v>11227721</v>
      </c>
      <c r="BW114" s="817"/>
      <c r="BX114" s="817"/>
      <c r="BY114" s="817"/>
      <c r="BZ114" s="817"/>
      <c r="CA114" s="817">
        <v>11210305</v>
      </c>
      <c r="CB114" s="817"/>
      <c r="CC114" s="817"/>
      <c r="CD114" s="817"/>
      <c r="CE114" s="817"/>
      <c r="CF114" s="875">
        <v>33.9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184</v>
      </c>
      <c r="AB115" s="919"/>
      <c r="AC115" s="919"/>
      <c r="AD115" s="919"/>
      <c r="AE115" s="920"/>
      <c r="AF115" s="921">
        <v>4893</v>
      </c>
      <c r="AG115" s="919"/>
      <c r="AH115" s="919"/>
      <c r="AI115" s="919"/>
      <c r="AJ115" s="920"/>
      <c r="AK115" s="921">
        <v>10152</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315</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7881387</v>
      </c>
      <c r="AB117" s="903"/>
      <c r="AC117" s="903"/>
      <c r="AD117" s="903"/>
      <c r="AE117" s="904"/>
      <c r="AF117" s="905">
        <v>7765231</v>
      </c>
      <c r="AG117" s="903"/>
      <c r="AH117" s="903"/>
      <c r="AI117" s="903"/>
      <c r="AJ117" s="904"/>
      <c r="AK117" s="905">
        <v>7853202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101933084</v>
      </c>
      <c r="BR119" s="845"/>
      <c r="BS119" s="845"/>
      <c r="BT119" s="845"/>
      <c r="BU119" s="845"/>
      <c r="BV119" s="845">
        <v>101535928</v>
      </c>
      <c r="BW119" s="845"/>
      <c r="BX119" s="845"/>
      <c r="BY119" s="845"/>
      <c r="BZ119" s="845"/>
      <c r="CA119" s="845">
        <v>99860284</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1560896</v>
      </c>
      <c r="DH119" s="764"/>
      <c r="DI119" s="764"/>
      <c r="DJ119" s="764"/>
      <c r="DK119" s="765"/>
      <c r="DL119" s="766">
        <v>1876556</v>
      </c>
      <c r="DM119" s="764"/>
      <c r="DN119" s="764"/>
      <c r="DO119" s="764"/>
      <c r="DP119" s="765"/>
      <c r="DQ119" s="766">
        <v>1897042</v>
      </c>
      <c r="DR119" s="764"/>
      <c r="DS119" s="764"/>
      <c r="DT119" s="764"/>
      <c r="DU119" s="765"/>
      <c r="DV119" s="848">
        <v>5.7</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13709902</v>
      </c>
      <c r="BR120" s="842"/>
      <c r="BS120" s="842"/>
      <c r="BT120" s="842"/>
      <c r="BU120" s="842"/>
      <c r="BV120" s="842">
        <v>12681017</v>
      </c>
      <c r="BW120" s="842"/>
      <c r="BX120" s="842"/>
      <c r="BY120" s="842"/>
      <c r="BZ120" s="842"/>
      <c r="CA120" s="842">
        <v>10642292</v>
      </c>
      <c r="CB120" s="842"/>
      <c r="CC120" s="842"/>
      <c r="CD120" s="842"/>
      <c r="CE120" s="842"/>
      <c r="CF120" s="866">
        <v>32.200000000000003</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21594144</v>
      </c>
      <c r="DH120" s="842"/>
      <c r="DI120" s="842"/>
      <c r="DJ120" s="842"/>
      <c r="DK120" s="842"/>
      <c r="DL120" s="842">
        <v>21716565</v>
      </c>
      <c r="DM120" s="842"/>
      <c r="DN120" s="842"/>
      <c r="DO120" s="842"/>
      <c r="DP120" s="842"/>
      <c r="DQ120" s="842">
        <v>21109694</v>
      </c>
      <c r="DR120" s="842"/>
      <c r="DS120" s="842"/>
      <c r="DT120" s="842"/>
      <c r="DU120" s="842"/>
      <c r="DV120" s="843">
        <v>63.8</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20661316</v>
      </c>
      <c r="BR121" s="817"/>
      <c r="BS121" s="817"/>
      <c r="BT121" s="817"/>
      <c r="BU121" s="817"/>
      <c r="BV121" s="817">
        <v>21145495</v>
      </c>
      <c r="BW121" s="817"/>
      <c r="BX121" s="817"/>
      <c r="BY121" s="817"/>
      <c r="BZ121" s="817"/>
      <c r="CA121" s="817">
        <v>20411459</v>
      </c>
      <c r="CB121" s="817"/>
      <c r="CC121" s="817"/>
      <c r="CD121" s="817"/>
      <c r="CE121" s="817"/>
      <c r="CF121" s="875">
        <v>61.7</v>
      </c>
      <c r="CG121" s="876"/>
      <c r="CH121" s="876"/>
      <c r="CI121" s="876"/>
      <c r="CJ121" s="876"/>
      <c r="CK121" s="869"/>
      <c r="CL121" s="855"/>
      <c r="CM121" s="855"/>
      <c r="CN121" s="855"/>
      <c r="CO121" s="856"/>
      <c r="CP121" s="835" t="s">
        <v>143</v>
      </c>
      <c r="CQ121" s="836"/>
      <c r="CR121" s="836"/>
      <c r="CS121" s="836"/>
      <c r="CT121" s="836"/>
      <c r="CU121" s="836"/>
      <c r="CV121" s="836"/>
      <c r="CW121" s="836"/>
      <c r="CX121" s="836"/>
      <c r="CY121" s="836"/>
      <c r="CZ121" s="836"/>
      <c r="DA121" s="836"/>
      <c r="DB121" s="836"/>
      <c r="DC121" s="836"/>
      <c r="DD121" s="836"/>
      <c r="DE121" s="836"/>
      <c r="DF121" s="837"/>
      <c r="DG121" s="816">
        <v>1136296</v>
      </c>
      <c r="DH121" s="817"/>
      <c r="DI121" s="817"/>
      <c r="DJ121" s="817"/>
      <c r="DK121" s="817"/>
      <c r="DL121" s="817">
        <v>1020992</v>
      </c>
      <c r="DM121" s="817"/>
      <c r="DN121" s="817"/>
      <c r="DO121" s="817"/>
      <c r="DP121" s="817"/>
      <c r="DQ121" s="817">
        <v>922905</v>
      </c>
      <c r="DR121" s="817"/>
      <c r="DS121" s="817"/>
      <c r="DT121" s="817"/>
      <c r="DU121" s="817"/>
      <c r="DV121" s="794">
        <v>2.8</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59155623</v>
      </c>
      <c r="BR122" s="845"/>
      <c r="BS122" s="845"/>
      <c r="BT122" s="845"/>
      <c r="BU122" s="845"/>
      <c r="BV122" s="845">
        <v>56479583</v>
      </c>
      <c r="BW122" s="845"/>
      <c r="BX122" s="845"/>
      <c r="BY122" s="845"/>
      <c r="BZ122" s="845"/>
      <c r="CA122" s="845">
        <v>53156239</v>
      </c>
      <c r="CB122" s="845"/>
      <c r="CC122" s="845"/>
      <c r="CD122" s="845"/>
      <c r="CE122" s="845"/>
      <c r="CF122" s="846">
        <v>160.6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100911</v>
      </c>
      <c r="DH122" s="817"/>
      <c r="DI122" s="817"/>
      <c r="DJ122" s="817"/>
      <c r="DK122" s="817"/>
      <c r="DL122" s="817">
        <v>93143</v>
      </c>
      <c r="DM122" s="817"/>
      <c r="DN122" s="817"/>
      <c r="DO122" s="817"/>
      <c r="DP122" s="817"/>
      <c r="DQ122" s="817">
        <v>81721</v>
      </c>
      <c r="DR122" s="817"/>
      <c r="DS122" s="817"/>
      <c r="DT122" s="817"/>
      <c r="DU122" s="817"/>
      <c r="DV122" s="794">
        <v>0.2</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93526841</v>
      </c>
      <c r="BR123" s="833"/>
      <c r="BS123" s="833"/>
      <c r="BT123" s="833"/>
      <c r="BU123" s="833"/>
      <c r="BV123" s="833">
        <v>90306095</v>
      </c>
      <c r="BW123" s="833"/>
      <c r="BX123" s="833"/>
      <c r="BY123" s="833"/>
      <c r="BZ123" s="833"/>
      <c r="CA123" s="833">
        <v>84209990</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34358</v>
      </c>
      <c r="DH123" s="780"/>
      <c r="DI123" s="780"/>
      <c r="DJ123" s="780"/>
      <c r="DK123" s="781"/>
      <c r="DL123" s="782">
        <v>27300</v>
      </c>
      <c r="DM123" s="780"/>
      <c r="DN123" s="780"/>
      <c r="DO123" s="780"/>
      <c r="DP123" s="781"/>
      <c r="DQ123" s="782">
        <v>9121</v>
      </c>
      <c r="DR123" s="780"/>
      <c r="DS123" s="780"/>
      <c r="DT123" s="780"/>
      <c r="DU123" s="781"/>
      <c r="DV123" s="824">
        <v>0</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26.5</v>
      </c>
      <c r="BR124" s="831"/>
      <c r="BS124" s="831"/>
      <c r="BT124" s="831"/>
      <c r="BU124" s="831"/>
      <c r="BV124" s="831">
        <v>34.799999999999997</v>
      </c>
      <c r="BW124" s="831"/>
      <c r="BX124" s="831"/>
      <c r="BY124" s="831"/>
      <c r="BZ124" s="831"/>
      <c r="CA124" s="831">
        <v>47.2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v>4761</v>
      </c>
      <c r="AG126" s="780"/>
      <c r="AH126" s="780"/>
      <c r="AI126" s="780"/>
      <c r="AJ126" s="781"/>
      <c r="AK126" s="782">
        <v>10065</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184</v>
      </c>
      <c r="AB127" s="780"/>
      <c r="AC127" s="780"/>
      <c r="AD127" s="780"/>
      <c r="AE127" s="781"/>
      <c r="AF127" s="782">
        <v>132</v>
      </c>
      <c r="AG127" s="780"/>
      <c r="AH127" s="780"/>
      <c r="AI127" s="780"/>
      <c r="AJ127" s="781"/>
      <c r="AK127" s="782">
        <v>87</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1685816</v>
      </c>
      <c r="AB128" s="801"/>
      <c r="AC128" s="801"/>
      <c r="AD128" s="801"/>
      <c r="AE128" s="802"/>
      <c r="AF128" s="803">
        <v>1745177</v>
      </c>
      <c r="AG128" s="801"/>
      <c r="AH128" s="801"/>
      <c r="AI128" s="801"/>
      <c r="AJ128" s="802"/>
      <c r="AK128" s="803">
        <v>1822048</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11.51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37081244</v>
      </c>
      <c r="AB129" s="780"/>
      <c r="AC129" s="780"/>
      <c r="AD129" s="780"/>
      <c r="AE129" s="781"/>
      <c r="AF129" s="782">
        <v>37513202</v>
      </c>
      <c r="AG129" s="780"/>
      <c r="AH129" s="780"/>
      <c r="AI129" s="780"/>
      <c r="AJ129" s="781"/>
      <c r="AK129" s="782">
        <v>38193142</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16.510000000000002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5365473</v>
      </c>
      <c r="AB130" s="780"/>
      <c r="AC130" s="780"/>
      <c r="AD130" s="780"/>
      <c r="AE130" s="781"/>
      <c r="AF130" s="782">
        <v>5259949</v>
      </c>
      <c r="AG130" s="780"/>
      <c r="AH130" s="780"/>
      <c r="AI130" s="780"/>
      <c r="AJ130" s="781"/>
      <c r="AK130" s="782">
        <v>5100723</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2.5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31715771</v>
      </c>
      <c r="AB131" s="764"/>
      <c r="AC131" s="764"/>
      <c r="AD131" s="764"/>
      <c r="AE131" s="765"/>
      <c r="AF131" s="766">
        <v>32253253</v>
      </c>
      <c r="AG131" s="764"/>
      <c r="AH131" s="764"/>
      <c r="AI131" s="764"/>
      <c r="AJ131" s="765"/>
      <c r="AK131" s="766">
        <v>33092419</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47.2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2.6173035489999998</v>
      </c>
      <c r="AB132" s="745"/>
      <c r="AC132" s="745"/>
      <c r="AD132" s="745"/>
      <c r="AE132" s="746"/>
      <c r="AF132" s="747">
        <v>2.3566770149999998</v>
      </c>
      <c r="AG132" s="745"/>
      <c r="AH132" s="745"/>
      <c r="AI132" s="745"/>
      <c r="AJ132" s="746"/>
      <c r="AK132" s="747">
        <v>2.811613742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2.6</v>
      </c>
      <c r="AB133" s="724"/>
      <c r="AC133" s="724"/>
      <c r="AD133" s="724"/>
      <c r="AE133" s="725"/>
      <c r="AF133" s="723">
        <v>2.5</v>
      </c>
      <c r="AG133" s="724"/>
      <c r="AH133" s="724"/>
      <c r="AI133" s="724"/>
      <c r="AJ133" s="725"/>
      <c r="AK133" s="723">
        <v>2.5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EyRyS4CS4ueSj2Z9p52lYlZ3vmcvQPaTMD9ozoVPxd21Oun/lN/els/ZX5WhQRfnKVUyJM0zmU/XZte8Dh7vw==" saltValue="6blmPjByfQnUmEZZ4dqZ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80" zoomScaleNormal="85" zoomScaleSheetLayoutView="80" workbookViewId="0">
      <selection activeCell="AI30" sqref="AI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V6g9UXMz8yxV5Z0mMiwZAGrBYWG2Bb1S6OgGIXEiJLCut9ZAuB8IFy/KX3ORUPXyE+WcVmtSZSynIqY1UiHKg==" saltValue="UIC+BnqYeZKIxE5UCy60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BR3" sqref="BR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CxFLA0axkLcOnlUYCm08Km7YUbjb99HYu+vB/+pxgXULpAWAD9uI3V04lksWnSVJHsnQT1dDbD3xD8f7ASzSQ==" saltValue="xtYuIox8ji3zsomcRpnH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10601525</v>
      </c>
      <c r="AP9" s="269">
        <v>67768</v>
      </c>
      <c r="AQ9" s="270">
        <v>66742</v>
      </c>
      <c r="AR9" s="271">
        <v>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1703940</v>
      </c>
      <c r="AP10" s="272">
        <v>10892</v>
      </c>
      <c r="AQ10" s="273">
        <v>1287</v>
      </c>
      <c r="AR10" s="274">
        <v>746.3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159963</v>
      </c>
      <c r="AP11" s="272">
        <v>1023</v>
      </c>
      <c r="AQ11" s="273">
        <v>1074</v>
      </c>
      <c r="AR11" s="274">
        <v>-4.7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41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354842</v>
      </c>
      <c r="AP13" s="272">
        <v>2268</v>
      </c>
      <c r="AQ13" s="273">
        <v>2303</v>
      </c>
      <c r="AR13" s="274">
        <v>-1.5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275948</v>
      </c>
      <c r="AP14" s="272">
        <v>1764</v>
      </c>
      <c r="AQ14" s="273">
        <v>1496</v>
      </c>
      <c r="AR14" s="274">
        <v>17.899999999999999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-884009</v>
      </c>
      <c r="AP15" s="272">
        <v>-5651</v>
      </c>
      <c r="AQ15" s="273">
        <v>-3858</v>
      </c>
      <c r="AR15" s="274">
        <v>46.5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12212209</v>
      </c>
      <c r="AP16" s="272">
        <v>78064</v>
      </c>
      <c r="AQ16" s="273">
        <v>69084</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6.21</v>
      </c>
      <c r="AP21" s="286">
        <v>6.14</v>
      </c>
      <c r="AQ21" s="287">
        <v>7.0000000000000007E-2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100.3</v>
      </c>
      <c r="AP22" s="291">
        <v>99.7</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5725597</v>
      </c>
      <c r="AP32" s="300">
        <v>36600</v>
      </c>
      <c r="AQ32" s="301">
        <v>26372</v>
      </c>
      <c r="AR32" s="302">
        <v>38.799999999999997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v>3</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27</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2044053</v>
      </c>
      <c r="AP35" s="300">
        <v>13066</v>
      </c>
      <c r="AQ35" s="301">
        <v>5235</v>
      </c>
      <c r="AR35" s="302">
        <v>149.6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73400</v>
      </c>
      <c r="AP36" s="300">
        <v>469</v>
      </c>
      <c r="AQ36" s="301">
        <v>476</v>
      </c>
      <c r="AR36" s="302">
        <v>-1.5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10152</v>
      </c>
      <c r="AP37" s="300">
        <v>65</v>
      </c>
      <c r="AQ37" s="301">
        <v>969</v>
      </c>
      <c r="AR37" s="302">
        <v>-93.3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t="s">
        <v>491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-1822048</v>
      </c>
      <c r="AP39" s="300">
        <v>-11647</v>
      </c>
      <c r="AQ39" s="301">
        <v>-7307</v>
      </c>
      <c r="AR39" s="302">
        <v>59.4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-5100723</v>
      </c>
      <c r="AP40" s="300">
        <v>-32605</v>
      </c>
      <c r="AQ40" s="301">
        <v>-17667</v>
      </c>
      <c r="AR40" s="302">
        <v>84.6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930431</v>
      </c>
      <c r="AP41" s="300">
        <v>5948</v>
      </c>
      <c r="AQ41" s="301">
        <v>8108</v>
      </c>
      <c r="AR41" s="302">
        <v>-26.6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7195182</v>
      </c>
      <c r="AN51" s="322">
        <v>44112</v>
      </c>
      <c r="AO51" s="323">
        <v>-2.5</v>
      </c>
      <c r="AP51" s="324">
        <v>39221</v>
      </c>
      <c r="AQ51" s="325">
        <v>4.2</v>
      </c>
      <c r="AR51" s="326">
        <v>-6.7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4390563</v>
      </c>
      <c r="AN52" s="330">
        <v>26917</v>
      </c>
      <c r="AO52" s="331">
        <v>-7.2</v>
      </c>
      <c r="AP52" s="332">
        <v>24821</v>
      </c>
      <c r="AQ52" s="333">
        <v>-0.5</v>
      </c>
      <c r="AR52" s="334">
        <v>-6.7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12599130</v>
      </c>
      <c r="AN53" s="322">
        <v>77884</v>
      </c>
      <c r="AO53" s="323">
        <v>76.599999999999994</v>
      </c>
      <c r="AP53" s="324">
        <v>38566</v>
      </c>
      <c r="AQ53" s="325">
        <v>-1.7</v>
      </c>
      <c r="AR53" s="326">
        <v>78.3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7675466</v>
      </c>
      <c r="AN54" s="330">
        <v>47448</v>
      </c>
      <c r="AO54" s="331">
        <v>76.3</v>
      </c>
      <c r="AP54" s="332">
        <v>24059</v>
      </c>
      <c r="AQ54" s="333">
        <v>-3.1</v>
      </c>
      <c r="AR54" s="334">
        <v>79.400000000000006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5207116</v>
      </c>
      <c r="AN55" s="322">
        <v>32473</v>
      </c>
      <c r="AO55" s="323">
        <v>-58.3</v>
      </c>
      <c r="AP55" s="324">
        <v>35156</v>
      </c>
      <c r="AQ55" s="325">
        <v>-8.8000000000000007</v>
      </c>
      <c r="AR55" s="326">
        <v>-49.5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2977975</v>
      </c>
      <c r="AN56" s="330">
        <v>18571</v>
      </c>
      <c r="AO56" s="331">
        <v>-60.9</v>
      </c>
      <c r="AP56" s="332">
        <v>22430</v>
      </c>
      <c r="AQ56" s="333">
        <v>-6.8</v>
      </c>
      <c r="AR56" s="334">
        <v>-54.1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8249454</v>
      </c>
      <c r="AN57" s="322">
        <v>52048</v>
      </c>
      <c r="AO57" s="323">
        <v>60.3</v>
      </c>
      <c r="AP57" s="324">
        <v>37029</v>
      </c>
      <c r="AQ57" s="325">
        <v>5.3</v>
      </c>
      <c r="AR57" s="326">
        <v>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4568338</v>
      </c>
      <c r="AN58" s="330">
        <v>28823</v>
      </c>
      <c r="AO58" s="331">
        <v>55.2</v>
      </c>
      <c r="AP58" s="332">
        <v>23232</v>
      </c>
      <c r="AQ58" s="333">
        <v>3.6</v>
      </c>
      <c r="AR58" s="334">
        <v>51.6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7882723</v>
      </c>
      <c r="AN59" s="322">
        <v>50389</v>
      </c>
      <c r="AO59" s="323">
        <v>-3.2</v>
      </c>
      <c r="AP59" s="324">
        <v>44805</v>
      </c>
      <c r="AQ59" s="325">
        <v>21</v>
      </c>
      <c r="AR59" s="326">
        <v>-24.2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5067422</v>
      </c>
      <c r="AN60" s="330">
        <v>32393</v>
      </c>
      <c r="AO60" s="331">
        <v>12.4</v>
      </c>
      <c r="AP60" s="332">
        <v>29857</v>
      </c>
      <c r="AQ60" s="333">
        <v>28.5</v>
      </c>
      <c r="AR60" s="334">
        <v>-16.100000000000001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8226721</v>
      </c>
      <c r="AN61" s="337">
        <v>51381</v>
      </c>
      <c r="AO61" s="338">
        <v>14.6</v>
      </c>
      <c r="AP61" s="339">
        <v>38955</v>
      </c>
      <c r="AQ61" s="340">
        <v>4</v>
      </c>
      <c r="AR61" s="326">
        <v>10.6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4935953</v>
      </c>
      <c r="AN62" s="330">
        <v>30830</v>
      </c>
      <c r="AO62" s="331">
        <v>15.2</v>
      </c>
      <c r="AP62" s="332">
        <v>24880</v>
      </c>
      <c r="AQ62" s="333">
        <v>4.3</v>
      </c>
      <c r="AR62" s="334">
        <v>10.9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9B+hulJyaXbWvoaXmciVAtUqagZnegFQsD1urf/zPZZ/2/1oJtaMQQBEK7i8LJCGQjWpMjkp3Pd4IYFV6MN4w==" saltValue="s5JMPKNIByya9JfNBf189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PBKdFNz6MLACBor0neZaozquWObIs67cRd52+GbeJ9jz/Oa9GlEzrCX/X1RJmMa0gAkNtO2K0HjGJPyX4OUKhA==" saltValue="Wy1pKhcr9qu1WSh2ja1b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91" zoomScaleNormal="100" zoomScaleSheetLayoutView="55" workbookViewId="0">
      <selection activeCell="AE103" sqref="AE10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xS+6ZjX3r1rkRaD1NHtgKK5gWPCTS2/y43u3ngmOEfXgpB0d7mR/LR5jzg+PA74TRHRMCQgycaXbAlsyS5cWkQ==" saltValue="uS+2+if3FrMNbuu7a7b/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J46" sqref="J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8.19</v>
      </c>
      <c r="G47" s="12">
        <v>14.12</v>
      </c>
      <c r="H47" s="12">
        <v>15.09</v>
      </c>
      <c r="I47" s="12">
        <v>12.87</v>
      </c>
      <c r="J47" s="13">
        <v>11.54</v>
      </c>
    </row>
    <row r="48" spans="2:10" ht="57.75" customHeight="1" x14ac:dyDescent="0.15">
      <c r="B48" s="14"/>
      <c r="C48" s="1141" t="s">
        <v>4</v>
      </c>
      <c r="D48" s="1141"/>
      <c r="E48" s="1142"/>
      <c r="F48" s="15">
        <v>4.21</v>
      </c>
      <c r="G48" s="16">
        <v>5.97</v>
      </c>
      <c r="H48" s="16">
        <v>5.24</v>
      </c>
      <c r="I48" s="16">
        <v>4.8</v>
      </c>
      <c r="J48" s="17">
        <v>4.42</v>
      </c>
    </row>
    <row r="49" spans="2:10" ht="57.75" customHeight="1" thickBot="1" x14ac:dyDescent="0.2">
      <c r="B49" s="18"/>
      <c r="C49" s="1143" t="s">
        <v>5</v>
      </c>
      <c r="D49" s="1143"/>
      <c r="E49" s="1144"/>
      <c r="F49" s="19" t="s">
        <v>534</v>
      </c>
      <c r="G49" s="20">
        <v>9.49</v>
      </c>
      <c r="H49" s="20" t="s">
        <v>535</v>
      </c>
      <c r="I49" s="20" t="s">
        <v>536</v>
      </c>
      <c r="J49" s="21" t="s">
        <v>537</v>
      </c>
    </row>
    <row r="50" spans="2:10" x14ac:dyDescent="0.15"/>
  </sheetData>
  <sheetProtection algorithmName="SHA-512" hashValue="llQ4LdfTSlF5qw5YBGPkk/EoRQGWJIWJrB8DDUr4U9okqEAVUqqCeM/jYen5fi9MDZjTjolQhuL7LU78DW53dA==" saltValue="22x1sgeHHZ9JHWFxBOiX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金子 翔平</cp:lastModifiedBy>
  <cp:lastPrinted>2026-03-12T09:14:21Z</cp:lastPrinted>
  <dcterms:created xsi:type="dcterms:W3CDTF">2026-02-23T08:33:59Z</dcterms:created>
  <dcterms:modified xsi:type="dcterms:W3CDTF">2026-03-13T05:57:46Z</dcterms:modified>
  <cp:category/>
</cp:coreProperties>
</file>