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charts/chart9.xml" ContentType="application/vnd.openxmlformats-officedocument.drawingml.chart+xml"/>
  <Override PartName="/xl/theme/themeOverride3.xml" ContentType="application/vnd.openxmlformats-officedocument.themeOverride+xml"/>
  <Override PartName="/xl/charts/chart10.xml" ContentType="application/vnd.openxmlformats-officedocument.drawingml.chart+xml"/>
  <Override PartName="/xl/theme/themeOverride4.xml" ContentType="application/vnd.openxmlformats-officedocument.themeOverride+xml"/>
  <Override PartName="/xl/charts/chart11.xml" ContentType="application/vnd.openxmlformats-officedocument.drawingml.chart+xml"/>
  <Override PartName="/xl/theme/themeOverride5.xml" ContentType="application/vnd.openxmlformats-officedocument.themeOverride+xml"/>
  <Override PartName="/xl/charts/chart12.xml" ContentType="application/vnd.openxmlformats-officedocument.drawingml.chart+xml"/>
  <Override PartName="/xl/theme/themeOverride6.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L:\総合政策部\財政課\68_財政公表\02_財政状況資料集\令和06年度\20260817_【山口県市町課】令和６年度財政状況資料集の作成について（2回目・地方公会計関係）\03_公表\"/>
    </mc:Choice>
  </mc:AlternateContent>
  <xr:revisionPtr revIDLastSave="0" documentId="13_ncr:1_{A7218F2F-1C5D-4746-AE94-6A1A1C1C0BE2}" xr6:coauthVersionLast="36" xr6:coauthVersionMax="36" xr10:uidLastSave="{00000000-0000-0000-0000-000000000000}"/>
  <bookViews>
    <workbookView xWindow="0" yWindow="0" windowWidth="28800" windowHeight="1384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BE38" i="10"/>
  <c r="AM38" i="10"/>
  <c r="U38" i="10"/>
  <c r="C38" i="10"/>
  <c r="BE37" i="10"/>
  <c r="AM37" i="10"/>
  <c r="U37" i="10"/>
  <c r="C37" i="10"/>
  <c r="C36" i="10"/>
  <c r="BW35" i="10"/>
  <c r="BW36" i="10" s="1"/>
  <c r="C35" i="10"/>
  <c r="BW34" i="10"/>
  <c r="U34" i="10"/>
  <c r="U35" i="10" s="1"/>
  <c r="U36" i="10" s="1"/>
  <c r="C34" i="10"/>
  <c r="BW37" i="10" l="1"/>
  <c r="BW38" i="10" s="1"/>
  <c r="BW39" i="10" s="1"/>
  <c r="BW40"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BE34" i="10"/>
  <c r="BE35" i="10" s="1"/>
  <c r="BE36" i="10" s="1"/>
</calcChain>
</file>

<file path=xl/sharedStrings.xml><?xml version="1.0" encoding="utf-8"?>
<sst xmlns="http://schemas.openxmlformats.org/spreadsheetml/2006/main" count="1107" uniqueCount="583">
  <si>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</si>
  <si>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</si>
  <si>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</si>
  <si>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</si>
  <si>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</si>
  <si>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</si>
  <si>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</si>
  <si>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</si>
  <si>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</si>
  <si>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</si>
  <si>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</si>
  <si>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</si>
  <si>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</si>
  <si>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</si>
  <si>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</si>
  <si>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</si>
  <si>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</si>
  <si>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</si>
  <si>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</si>
  <si>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</si>
  <si>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</si>
  <si>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</si>
  <si>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</si>
  <si>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</si>
  <si>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</si>
  <si>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</si>
  <si>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</si>
  <si>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</si>
  <si>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</si>
  <si>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</si>
  <si>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</si>
  <si>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</si>
  <si>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</si>
  <si>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</si>
  <si>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</si>
  <si>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</si>
  <si>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</si>
  <si>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</si>
  <si>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</si>
  <si>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</si>
  <si>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</si>
  <si>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</si>
  <si>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</si>
  <si>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</si>
  <si>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</si>
  <si>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</si>
  <si>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</si>
  <si>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</si>
  <si>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</si>
  <si>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</si>
  <si>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</si>
  <si>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</si>
  <si>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</si>
  <si>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</si>
  <si>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</si>
  <si>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</si>
  <si>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</si>
  <si>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</si>
  <si>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</si>
  <si>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</si>
  <si>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</si>
  <si>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</si>
  <si>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</si>
  <si>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</si>
  <si>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</si>
  <si>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</si>
  <si>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</si>
  <si>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</si>
  <si>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</si>
  <si>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</si>
  <si>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</si>
  <si>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</si>
  <si>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</si>
  <si>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</si>
  <si>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</si>
  <si>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</si>
  <si>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</si>
  <si>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</si>
  <si>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</si>
  <si>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</si>
  <si>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</si>
  <si>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</si>
  <si>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</si>
  <si>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</si>
  <si>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</si>
  <si>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</si>
  <si>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</si>
  <si>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</si>
  <si>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</si>
  <si>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</si>
  <si>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</si>
  <si>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</si>
  <si>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</si>
  <si>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</si>
  <si>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宇部市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</si>
  <si>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</si>
  <si>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</si>
  <si>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</si>
  <si>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</si>
  <si>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</si>
  <si>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</si>
  <si>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</si>
  <si>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</si>
  <si>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</si>
  <si>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</si>
  <si>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</si>
  <si>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</si>
  <si>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</si>
  <si>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</si>
  <si>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</si>
  <si>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</si>
  <si>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</si>
  <si>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</si>
  <si>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</si>
  <si>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</si>
  <si>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</si>
  <si>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</si>
  <si>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</si>
  <si>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</si>
  <si>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</si>
  <si>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</si>
  <si>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</si>
  <si>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</si>
  <si>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</si>
  <si>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</si>
  <si>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</si>
  <si>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</si>
  <si>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</si>
  <si>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</si>
  <si>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</si>
  <si>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</si>
  <si>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</si>
  <si>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</si>
  <si>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</si>
  <si>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</si>
  <si>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</si>
  <si>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</si>
  <si>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</si>
  <si>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</si>
  <si>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</si>
  <si>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</si>
  <si>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</si>
  <si>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</si>
  <si>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農業集落排水事業特別会計</t>
    <phoneticPr fontId="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</si>
  <si>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</si>
  <si>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</si>
  <si>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</si>
  <si>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</si>
  <si>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</si>
  <si>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</si>
  <si>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</si>
  <si>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</si>
  <si>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</si>
  <si>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</si>
  <si>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</si>
  <si>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</si>
  <si>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</si>
  <si>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</si>
  <si>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</si>
  <si>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</si>
  <si>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</si>
  <si>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</si>
  <si>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</si>
  <si>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</si>
  <si>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</si>
  <si>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</si>
  <si>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</si>
  <si>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</si>
  <si>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</si>
  <si>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</si>
  <si>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</si>
  <si>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</si>
  <si>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</si>
  <si>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</si>
  <si>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</si>
  <si>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</si>
  <si>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</si>
  <si>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</si>
  <si>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</si>
  <si>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</si>
  <si>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</si>
  <si>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</si>
  <si>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</si>
  <si>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</si>
  <si>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</si>
  <si>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</si>
  <si>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</si>
  <si>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</si>
  <si>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</si>
  <si>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</si>
  <si>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</si>
  <si>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</si>
  <si>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</si>
  <si>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</si>
  <si>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</si>
  <si>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</si>
  <si>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</si>
  <si>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</si>
  <si>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</si>
  <si>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</si>
  <si>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</si>
  <si>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</si>
  <si>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</si>
  <si>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</si>
  <si>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山口県宇部市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</si>
  <si>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</si>
  <si>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</si>
  <si>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</si>
  <si>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</si>
  <si>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</si>
  <si>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</si>
  <si>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</si>
  <si>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</si>
  <si>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</si>
  <si>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</si>
  <si>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</si>
  <si>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</si>
  <si>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</si>
  <si>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</si>
  <si>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</si>
  <si>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</si>
  <si>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</si>
  <si>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</si>
  <si>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</si>
  <si>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</si>
  <si>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</si>
  <si>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</si>
  <si>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</si>
  <si>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</si>
  <si>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</si>
  <si>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</si>
  <si>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</si>
  <si>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</si>
  <si>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</si>
  <si>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</si>
  <si>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</si>
  <si>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</si>
  <si>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</si>
  <si>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</si>
  <si>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</si>
  <si>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</si>
  <si>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</si>
  <si>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</si>
  <si>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</si>
  <si>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</si>
  <si>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</si>
  <si>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</si>
  <si>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</si>
  <si>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</si>
  <si>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</si>
  <si>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</si>
  <si>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</si>
  <si>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</si>
  <si>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</si>
  <si>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</si>
  <si>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</si>
  <si>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</si>
  <si>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</si>
  <si>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</si>
  <si>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</si>
  <si>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</si>
  <si>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</si>
  <si>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</si>
  <si>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</si>
  <si>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</si>
  <si>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</si>
  <si>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</si>
  <si>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</si>
  <si>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</si>
  <si>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</si>
  <si>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</si>
  <si>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</si>
  <si>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</si>
  <si>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</si>
  <si>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</si>
  <si>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</si>
  <si>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</si>
  <si>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</si>
  <si>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</si>
  <si>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</si>
  <si>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</si>
  <si>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</si>
  <si>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</si>
  <si>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</si>
  <si>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</si>
  <si>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</si>
  <si>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</si>
  <si>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</si>
  <si>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</si>
  <si>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</si>
  <si>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</si>
  <si>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</si>
  <si>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</si>
  <si>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</si>
  <si>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</si>
  <si>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</si>
  <si>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</si>
  <si>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</si>
  <si>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</si>
  <si>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</si>
  <si>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</si>
  <si>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</si>
  <si>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</si>
  <si>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</si>
  <si>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</si>
  <si>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</si>
  <si>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</si>
  <si>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</si>
  <si>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</si>
  <si>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</si>
  <si>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</si>
  <si>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</si>
  <si>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</si>
  <si>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</si>
  <si>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</si>
  <si>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</si>
  <si>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</si>
  <si>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</si>
  <si>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</si>
  <si>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</si>
  <si>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</si>
  <si>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</si>
  <si>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</si>
  <si>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</si>
  <si>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交通</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</si>
  <si>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</si>
  <si>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</si>
  <si>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</si>
  <si>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</si>
  <si>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</si>
  <si>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</si>
  <si>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</si>
  <si>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</si>
  <si>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</si>
  <si>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</si>
  <si>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</si>
  <si>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</si>
  <si>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</si>
  <si>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</si>
  <si>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</si>
  <si>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</si>
  <si>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</si>
  <si>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</si>
  <si>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</si>
  <si>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</si>
  <si>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</si>
  <si>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</si>
  <si>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</si>
  <si>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</si>
  <si>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</si>
  <si>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</si>
  <si>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</si>
  <si>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</si>
  <si>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</si>
  <si>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</si>
  <si>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山口県宇部市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</si>
  <si>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</si>
  <si>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</si>
  <si>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</si>
  <si>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</si>
  <si>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</si>
  <si>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</si>
  <si>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</si>
  <si>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</si>
  <si>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</si>
  <si>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</si>
  <si>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</si>
  <si>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</si>
  <si>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</si>
  <si>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</si>
  <si>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</si>
  <si>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</si>
  <si>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</si>
  <si>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</si>
  <si>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</si>
  <si>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</si>
  <si>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</si>
  <si>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</si>
  <si>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</si>
  <si>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</si>
  <si>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</si>
  <si>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</si>
  <si>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</si>
  <si>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</si>
  <si>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</si>
  <si>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</si>
  <si>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</si>
  <si>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</si>
  <si>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</si>
  <si>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</si>
  <si>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</si>
  <si>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</si>
  <si>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</si>
  <si>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</si>
  <si>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交通事業会計</t>
    <phoneticPr fontId="5"/>
  </si>
  <si>
    <t>下水道事業会計</t>
    <phoneticPr fontId="5"/>
  </si>
  <si>
    <t>法非適用企業</t>
    <phoneticPr fontId="5"/>
  </si>
  <si>
    <t>中央卸売市場事業特別会計</t>
    <phoneticPr fontId="5"/>
  </si>
  <si>
    <t>地方卸売市場事業特別会計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</si>
  <si>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</si>
  <si>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</si>
  <si>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</si>
  <si>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</si>
  <si>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</si>
  <si>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</si>
  <si>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</si>
  <si>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</si>
  <si>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</si>
  <si>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</si>
  <si>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</si>
  <si>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</si>
  <si>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</si>
  <si>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</si>
  <si>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</si>
  <si>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</si>
  <si>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</si>
  <si>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</si>
  <si>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</si>
  <si>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</si>
  <si>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</si>
  <si>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</si>
  <si>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</si>
  <si>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</si>
  <si>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</si>
  <si>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</si>
  <si>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</si>
  <si>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</si>
  <si>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</si>
  <si>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</si>
  <si>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</si>
  <si>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</si>
  <si>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</si>
  <si>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</si>
  <si>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</si>
  <si>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</si>
  <si>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</si>
  <si>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</si>
  <si>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</si>
  <si>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</si>
  <si>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</si>
  <si>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</si>
  <si>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</si>
  <si>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</si>
  <si>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</si>
  <si>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</si>
  <si>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</si>
  <si>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</si>
  <si>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</si>
  <si>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</si>
  <si>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</si>
  <si>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</si>
  <si>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</si>
  <si>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</si>
  <si>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</si>
  <si>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</si>
  <si>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</si>
  <si>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</si>
  <si>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</si>
  <si>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</si>
  <si>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</si>
  <si>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</si>
  <si>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</si>
  <si>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</si>
  <si>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</si>
  <si>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</si>
  <si>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</si>
  <si>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</si>
  <si>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</si>
  <si>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</si>
  <si>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</si>
  <si>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</si>
  <si>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</si>
  <si>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</si>
  <si>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</si>
  <si>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</si>
  <si>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</si>
  <si>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</si>
  <si>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</si>
  <si>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</si>
  <si>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</si>
  <si>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</si>
  <si>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</si>
  <si>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</si>
  <si>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</si>
  <si>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</si>
  <si>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</si>
  <si>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</si>
  <si>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</si>
  <si>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</si>
  <si>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</si>
  <si>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</si>
  <si>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</si>
  <si>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</si>
  <si>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</si>
  <si>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</si>
  <si>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</si>
  <si>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</si>
  <si>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</si>
  <si>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</si>
  <si>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</si>
  <si>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</si>
  <si>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</si>
  <si>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</si>
  <si>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</si>
  <si>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</si>
  <si>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</si>
  <si>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</si>
  <si>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</si>
  <si>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</si>
  <si>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</si>
  <si>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</si>
  <si>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</si>
  <si>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</si>
  <si>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</si>
  <si>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</si>
  <si>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</si>
  <si>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</si>
  <si>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</si>
  <si>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</si>
  <si>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</si>
  <si>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</si>
  <si>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</si>
  <si>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</si>
  <si>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</si>
  <si>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</si>
  <si>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</si>
  <si>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</si>
  <si>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</si>
  <si>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</si>
  <si>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</si>
  <si>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</si>
  <si>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</si>
  <si>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</si>
  <si>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</si>
  <si>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0.58</t>
  </si>
  <si>
    <t>▲ 0.26</t>
  </si>
  <si>
    <t>▲ 2.37</t>
  </si>
  <si>
    <t>▲ 1.33</t>
  </si>
  <si>
    <t>農業集落排水事業特別会計</t>
  </si>
  <si>
    <t>▲ 0.06</t>
  </si>
  <si>
    <t>水道事業会計</t>
  </si>
  <si>
    <t>下水道事業会計</t>
  </si>
  <si>
    <t>一般会計</t>
  </si>
  <si>
    <t>交通事業会計</t>
  </si>
  <si>
    <t>介護保険事業特別会計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</si>
  <si>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</si>
  <si>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</si>
  <si>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</si>
  <si>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</si>
  <si>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</si>
  <si>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</si>
  <si>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</si>
  <si>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</si>
  <si>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</si>
  <si>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宇部市常盤動物園協会</t>
  </si>
  <si>
    <t>宇部市文化創造財団</t>
  </si>
  <si>
    <t>にぎわい宇部</t>
  </si>
  <si>
    <t>うべ未来エネルギー</t>
  </si>
  <si>
    <t>宇部市スポーツ協会</t>
    <rPh sb="7" eb="9">
      <t>キョウカイ</t>
    </rPh>
    <phoneticPr fontId="2"/>
  </si>
  <si>
    <t>-</t>
    <phoneticPr fontId="2"/>
  </si>
  <si>
    <t>山口県市町総合事務組合一般会計</t>
    <rPh sb="0" eb="3">
      <t>ヤマグチケン</t>
    </rPh>
    <rPh sb="3" eb="5">
      <t>シチョウ</t>
    </rPh>
    <rPh sb="5" eb="7">
      <t>ソウゴウ</t>
    </rPh>
    <rPh sb="7" eb="11">
      <t>ジムクミアイ</t>
    </rPh>
    <rPh sb="11" eb="15">
      <t>イッパンカイケイ</t>
    </rPh>
    <phoneticPr fontId="2"/>
  </si>
  <si>
    <t>山口県市町総合事務組合非常勤職員公務災害補償特別会計</t>
    <rPh sb="0" eb="3">
      <t>ヤマグチケン</t>
    </rPh>
    <rPh sb="3" eb="7">
      <t>シチョウソウゴウ</t>
    </rPh>
    <rPh sb="7" eb="11">
      <t>ジムクミアイ</t>
    </rPh>
    <rPh sb="11" eb="16">
      <t>ヒジョウキンショクイン</t>
    </rPh>
    <rPh sb="16" eb="18">
      <t>コウム</t>
    </rPh>
    <rPh sb="18" eb="20">
      <t>サイガイ</t>
    </rPh>
    <rPh sb="20" eb="22">
      <t>ホショウ</t>
    </rPh>
    <rPh sb="22" eb="26">
      <t>トクベツカイケイ</t>
    </rPh>
    <phoneticPr fontId="2"/>
  </si>
  <si>
    <t>山口県市町総合事務組合山口県市町公平委員会特別会計</t>
    <rPh sb="0" eb="3">
      <t>ヤマグチケン</t>
    </rPh>
    <rPh sb="3" eb="5">
      <t>シマチ</t>
    </rPh>
    <rPh sb="5" eb="11">
      <t>ソウゴウジムクミアイ</t>
    </rPh>
    <rPh sb="11" eb="14">
      <t>ヤマグチケン</t>
    </rPh>
    <rPh sb="14" eb="16">
      <t>シマチ</t>
    </rPh>
    <rPh sb="16" eb="18">
      <t>コウヘイ</t>
    </rPh>
    <rPh sb="18" eb="21">
      <t>イインカイ</t>
    </rPh>
    <rPh sb="21" eb="25">
      <t>トクベツカイケイ</t>
    </rPh>
    <phoneticPr fontId="2"/>
  </si>
  <si>
    <t>山口県市町総合事務組合山口県自治会館管理特別会計</t>
  </si>
  <si>
    <t>山口県後期高齢者医療広域連合一般会計</t>
  </si>
  <si>
    <t>山口県後期高齢者医療広域連合後期高齢者医療特別会計</t>
  </si>
  <si>
    <t>宇部・山陽小野田消防組合一般会計</t>
  </si>
  <si>
    <t>合併特例基金</t>
    <rPh sb="0" eb="4">
      <t>ガッペイトクレイ</t>
    </rPh>
    <rPh sb="4" eb="6">
      <t>キキン</t>
    </rPh>
    <phoneticPr fontId="5"/>
  </si>
  <si>
    <t>公共施設等保全管理基金</t>
    <rPh sb="0" eb="11">
      <t>コウキョウシセツトウホゼンカンリキキン</t>
    </rPh>
    <phoneticPr fontId="5"/>
  </si>
  <si>
    <t>庁舎建設基金</t>
    <rPh sb="0" eb="2">
      <t>チョウシャ</t>
    </rPh>
    <rPh sb="2" eb="6">
      <t>ケンセツキキン</t>
    </rPh>
    <phoneticPr fontId="5"/>
  </si>
  <si>
    <t>社会事業基金</t>
    <rPh sb="0" eb="2">
      <t>シャカイ</t>
    </rPh>
    <rPh sb="2" eb="4">
      <t>ジギョウ</t>
    </rPh>
    <rPh sb="4" eb="6">
      <t>キキン</t>
    </rPh>
    <phoneticPr fontId="5"/>
  </si>
  <si>
    <t>ふるさと応援基金</t>
    <rPh sb="4" eb="6">
      <t>オウエン</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</si>
  <si>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</si>
  <si>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</si>
  <si>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充当可能財源等に算入する地方債現在高等に対する基準財政需要額算入見込額が減少したこと等により、前年度より12.4ポイント上昇し、類似団体平均と比較すると、45.4ポイント上回っている。また、有形固定資産減価償却率は前年度より0.8ポイント上昇し、類似団体平均を0.8ポイント上回っている。両指標のバランスに留意しながら、個別施設計画等に基づき、公共施設マネジメントを推進することで、公共施設の総量及びライフサイクルコストの縮減を図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</si>
  <si>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</si>
  <si>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</si>
  <si>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</si>
  <si>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</si>
  <si>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</si>
  <si>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</si>
  <si>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前年度より12.4ポイント上昇しているものの、実質公債費比率は、前年度と同値となっている。類似団体と比較すると、実質公債費比率は平均値を1.3ポイント下回るが、将来負担比率は45.4ポイント上回る数値となっている。公共施設マネジメントの推進により、いずれの指標も増加の抑制が図られるものと考えるが、県内他市の状況や5年間を一区切りとした傾向にも留意し、市債残高をコントロールしたい。</t>
    <rPh sb="41" eb="44">
      <t>ゼンネンド</t>
    </rPh>
    <rPh sb="45" eb="47">
      <t>ドウチ</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</si>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</sst>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F14078E-93B4-4F36-B55F-54C56D4DE09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0428-4984-AA5A-C85E1CA4B31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44112</c:v>
                </c:pt>
                <c:pt idx="1">
                  <c:v>77884</c:v>
                </c:pt>
                <c:pt idx="2">
                  <c:v>32473</c:v>
                </c:pt>
                <c:pt idx="3">
                  <c:v>52048</c:v>
                </c:pt>
                <c:pt idx="4">
                  <c:v>50389</c:v>
                </c:pt>
              </c:numCache>
            </c:numRef>
          </c:val>
          <c:smooth val="0"/>
          <c:extLst>
            <c:ext xmlns:c16="http://schemas.microsoft.com/office/drawing/2014/chart" uri="{C3380CC4-5D6E-409C-BE32-E72D297353CC}">
              <c16:uniqueId val="{00000001-0428-4984-AA5A-C85E1CA4B31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4.21</c:v>
                </c:pt>
                <c:pt idx="1">
                  <c:v>5.97</c:v>
                </c:pt>
                <c:pt idx="2">
                  <c:v>5.24</c:v>
                </c:pt>
                <c:pt idx="3">
                  <c:v>4.8</c:v>
                </c:pt>
                <c:pt idx="4">
                  <c:v>4.42</c:v>
                </c:pt>
              </c:numCache>
            </c:numRef>
          </c:val>
          <c:extLst>
            <c:ext xmlns:c16="http://schemas.microsoft.com/office/drawing/2014/chart" uri="{C3380CC4-5D6E-409C-BE32-E72D297353CC}">
              <c16:uniqueId val="{00000000-E0BB-4E12-B763-C13F7E98E90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8.19</c:v>
                </c:pt>
                <c:pt idx="1">
                  <c:v>14.12</c:v>
                </c:pt>
                <c:pt idx="2">
                  <c:v>15.09</c:v>
                </c:pt>
                <c:pt idx="3">
                  <c:v>12.87</c:v>
                </c:pt>
                <c:pt idx="4">
                  <c:v>11.54</c:v>
                </c:pt>
              </c:numCache>
            </c:numRef>
          </c:val>
          <c:extLst>
            <c:ext xmlns:c16="http://schemas.microsoft.com/office/drawing/2014/chart" uri="{C3380CC4-5D6E-409C-BE32-E72D297353CC}">
              <c16:uniqueId val="{00000001-E0BB-4E12-B763-C13F7E98E90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-0.57999999999999996</c:v>
                </c:pt>
                <c:pt idx="1">
                  <c:v>9.49</c:v>
                </c:pt>
                <c:pt idx="2">
                  <c:v>-0.26</c:v>
                </c:pt>
                <c:pt idx="3">
                  <c:v>-2.37</c:v>
                </c:pt>
                <c:pt idx="4">
                  <c:v>-1.33</c:v>
                </c:pt>
              </c:numCache>
            </c:numRef>
          </c:val>
          <c:smooth val="0"/>
          <c:extLst>
            <c:ext xmlns:c16="http://schemas.microsoft.com/office/drawing/2014/chart" uri="{C3380CC4-5D6E-409C-BE32-E72D297353CC}">
              <c16:uniqueId val="{00000002-E0BB-4E12-B763-C13F7E98E90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0.13</c:v>
                </c:pt>
                <c:pt idx="2">
                  <c:v>#N/A</c:v>
                </c:pt>
                <c:pt idx="3">
                  <c:v>0.14000000000000001</c:v>
                </c:pt>
                <c:pt idx="4">
                  <c:v>#N/A</c:v>
                </c:pt>
                <c:pt idx="5">
                  <c:v>0.12</c:v>
                </c:pt>
                <c:pt idx="6">
                  <c:v>#N/A</c:v>
                </c:pt>
                <c:pt idx="7">
                  <c:v>0.09</c:v>
                </c:pt>
                <c:pt idx="8">
                  <c:v>#N/A</c:v>
                </c:pt>
                <c:pt idx="9">
                  <c:v>0.1</c:v>
                </c:pt>
              </c:numCache>
            </c:numRef>
          </c:val>
          <c:extLst>
            <c:ext xmlns:c16="http://schemas.microsoft.com/office/drawing/2014/chart" uri="{C3380CC4-5D6E-409C-BE32-E72D297353CC}">
              <c16:uniqueId val="{00000000-D234-44E2-8A3C-BA16AFB9B11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234-44E2-8A3C-BA16AFB9B119}"/>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0.16</c:v>
                </c:pt>
                <c:pt idx="2">
                  <c:v>#N/A</c:v>
                </c:pt>
                <c:pt idx="3">
                  <c:v>0.16</c:v>
                </c:pt>
                <c:pt idx="4">
                  <c:v>#N/A</c:v>
                </c:pt>
                <c:pt idx="5">
                  <c:v>0.17</c:v>
                </c:pt>
                <c:pt idx="6">
                  <c:v>#N/A</c:v>
                </c:pt>
                <c:pt idx="7">
                  <c:v>0.19</c:v>
                </c:pt>
                <c:pt idx="8">
                  <c:v>#N/A</c:v>
                </c:pt>
                <c:pt idx="9">
                  <c:v>0.24</c:v>
                </c:pt>
              </c:numCache>
            </c:numRef>
          </c:val>
          <c:extLst>
            <c:ext xmlns:c16="http://schemas.microsoft.com/office/drawing/2014/chart" uri="{C3380CC4-5D6E-409C-BE32-E72D297353CC}">
              <c16:uniqueId val="{00000002-D234-44E2-8A3C-BA16AFB9B119}"/>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0.94</c:v>
                </c:pt>
                <c:pt idx="2">
                  <c:v>#N/A</c:v>
                </c:pt>
                <c:pt idx="3">
                  <c:v>0.46</c:v>
                </c:pt>
                <c:pt idx="4">
                  <c:v>#N/A</c:v>
                </c:pt>
                <c:pt idx="5">
                  <c:v>0.19</c:v>
                </c:pt>
                <c:pt idx="6">
                  <c:v>#N/A</c:v>
                </c:pt>
                <c:pt idx="7">
                  <c:v>0.34</c:v>
                </c:pt>
                <c:pt idx="8">
                  <c:v>#N/A</c:v>
                </c:pt>
                <c:pt idx="9">
                  <c:v>0.51</c:v>
                </c:pt>
              </c:numCache>
            </c:numRef>
          </c:val>
          <c:extLst>
            <c:ext xmlns:c16="http://schemas.microsoft.com/office/drawing/2014/chart" uri="{C3380CC4-5D6E-409C-BE32-E72D297353CC}">
              <c16:uniqueId val="{00000003-D234-44E2-8A3C-BA16AFB9B119}"/>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c:v>
                </c:pt>
                <c:pt idx="2">
                  <c:v>#N/A</c:v>
                </c:pt>
                <c:pt idx="3">
                  <c:v>0.95</c:v>
                </c:pt>
                <c:pt idx="4">
                  <c:v>#N/A</c:v>
                </c:pt>
                <c:pt idx="5">
                  <c:v>1.03</c:v>
                </c:pt>
                <c:pt idx="6">
                  <c:v>#N/A</c:v>
                </c:pt>
                <c:pt idx="7">
                  <c:v>0.79</c:v>
                </c:pt>
                <c:pt idx="8">
                  <c:v>#N/A</c:v>
                </c:pt>
                <c:pt idx="9">
                  <c:v>0.75</c:v>
                </c:pt>
              </c:numCache>
            </c:numRef>
          </c:val>
          <c:extLst>
            <c:ext xmlns:c16="http://schemas.microsoft.com/office/drawing/2014/chart" uri="{C3380CC4-5D6E-409C-BE32-E72D297353CC}">
              <c16:uniqueId val="{00000004-D234-44E2-8A3C-BA16AFB9B119}"/>
            </c:ext>
          </c:extLst>
        </c:ser>
        <c:ser>
          <c:idx val="5"/>
          <c:order val="5"/>
          <c:tx>
            <c:strRef>
              <c:f>データシート!$A$32</c:f>
              <c:strCache>
                <c:ptCount val="1"/>
                <c:pt idx="0">
                  <c:v>交通事業会計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1.85</c:v>
                </c:pt>
                <c:pt idx="2">
                  <c:v>#N/A</c:v>
                </c:pt>
                <c:pt idx="3">
                  <c:v>1.82</c:v>
                </c:pt>
                <c:pt idx="4">
                  <c:v>#N/A</c:v>
                </c:pt>
                <c:pt idx="5">
                  <c:v>1.95</c:v>
                </c:pt>
                <c:pt idx="6">
                  <c:v>#N/A</c:v>
                </c:pt>
                <c:pt idx="7">
                  <c:v>1.88</c:v>
                </c:pt>
                <c:pt idx="8">
                  <c:v>#N/A</c:v>
                </c:pt>
                <c:pt idx="9">
                  <c:v>1.62</c:v>
                </c:pt>
              </c:numCache>
            </c:numRef>
          </c:val>
          <c:extLst>
            <c:ext xmlns:c16="http://schemas.microsoft.com/office/drawing/2014/chart" uri="{C3380CC4-5D6E-409C-BE32-E72D297353CC}">
              <c16:uniqueId val="{00000005-D234-44E2-8A3C-BA16AFB9B119}"/>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4.21</c:v>
                </c:pt>
                <c:pt idx="2">
                  <c:v>#N/A</c:v>
                </c:pt>
                <c:pt idx="3">
                  <c:v>5.97</c:v>
                </c:pt>
                <c:pt idx="4">
                  <c:v>#N/A</c:v>
                </c:pt>
                <c:pt idx="5">
                  <c:v>5.24</c:v>
                </c:pt>
                <c:pt idx="6">
                  <c:v>#N/A</c:v>
                </c:pt>
                <c:pt idx="7">
                  <c:v>4.79</c:v>
                </c:pt>
                <c:pt idx="8">
                  <c:v>#N/A</c:v>
                </c:pt>
                <c:pt idx="9">
                  <c:v>4.42</c:v>
                </c:pt>
              </c:numCache>
            </c:numRef>
          </c:val>
          <c:extLst>
            <c:ext xmlns:c16="http://schemas.microsoft.com/office/drawing/2014/chart" uri="{C3380CC4-5D6E-409C-BE32-E72D297353CC}">
              <c16:uniqueId val="{00000006-D234-44E2-8A3C-BA16AFB9B119}"/>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7.96</c:v>
                </c:pt>
                <c:pt idx="2">
                  <c:v>#N/A</c:v>
                </c:pt>
                <c:pt idx="3">
                  <c:v>8.27</c:v>
                </c:pt>
                <c:pt idx="4">
                  <c:v>#N/A</c:v>
                </c:pt>
                <c:pt idx="5">
                  <c:v>8.7799999999999994</c:v>
                </c:pt>
                <c:pt idx="6">
                  <c:v>#N/A</c:v>
                </c:pt>
                <c:pt idx="7">
                  <c:v>8.48</c:v>
                </c:pt>
                <c:pt idx="8">
                  <c:v>#N/A</c:v>
                </c:pt>
                <c:pt idx="9">
                  <c:v>7.23</c:v>
                </c:pt>
              </c:numCache>
            </c:numRef>
          </c:val>
          <c:extLst>
            <c:ext xmlns:c16="http://schemas.microsoft.com/office/drawing/2014/chart" uri="{C3380CC4-5D6E-409C-BE32-E72D297353CC}">
              <c16:uniqueId val="{00000007-D234-44E2-8A3C-BA16AFB9B11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12.57</c:v>
                </c:pt>
                <c:pt idx="2">
                  <c:v>#N/A</c:v>
                </c:pt>
                <c:pt idx="3">
                  <c:v>12.25</c:v>
                </c:pt>
                <c:pt idx="4">
                  <c:v>#N/A</c:v>
                </c:pt>
                <c:pt idx="5">
                  <c:v>12.65</c:v>
                </c:pt>
                <c:pt idx="6">
                  <c:v>#N/A</c:v>
                </c:pt>
                <c:pt idx="7">
                  <c:v>12.43</c:v>
                </c:pt>
                <c:pt idx="8">
                  <c:v>#N/A</c:v>
                </c:pt>
                <c:pt idx="9">
                  <c:v>12.72</c:v>
                </c:pt>
              </c:numCache>
            </c:numRef>
          </c:val>
          <c:extLst>
            <c:ext xmlns:c16="http://schemas.microsoft.com/office/drawing/2014/chart" uri="{C3380CC4-5D6E-409C-BE32-E72D297353CC}">
              <c16:uniqueId val="{00000008-D234-44E2-8A3C-BA16AFB9B119}"/>
            </c:ext>
          </c:extLst>
        </c:ser>
        <c:ser>
          <c:idx val="9"/>
          <c:order val="9"/>
          <c:tx>
            <c:strRef>
              <c:f>データシート!$A$36</c:f>
              <c:strCache>
                <c:ptCount val="1"/>
                <c:pt idx="0">
                  <c:v>農業集落排水事業特別会計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c:v>
                </c:pt>
                <c:pt idx="6">
                  <c:v>#N/A</c:v>
                </c:pt>
                <c:pt idx="7">
                  <c:v>0</c:v>
                </c:pt>
                <c:pt idx="8">
                  <c:v>0.06</c:v>
                </c:pt>
                <c:pt idx="9">
                  <c:v>#N/A</c:v>
                </c:pt>
              </c:numCache>
            </c:numRef>
          </c:val>
          <c:extLst>
            <c:ext xmlns:c16="http://schemas.microsoft.com/office/drawing/2014/chart" uri="{C3380CC4-5D6E-409C-BE32-E72D297353CC}">
              <c16:uniqueId val="{00000009-D234-44E2-8A3C-BA16AFB9B11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7295</c:v>
                </c:pt>
                <c:pt idx="5">
                  <c:v>7162</c:v>
                </c:pt>
                <c:pt idx="8">
                  <c:v>7052</c:v>
                </c:pt>
                <c:pt idx="11">
                  <c:v>7005</c:v>
                </c:pt>
                <c:pt idx="14">
                  <c:v>6923</c:v>
                </c:pt>
              </c:numCache>
            </c:numRef>
          </c:val>
          <c:extLst>
            <c:ext xmlns:c16="http://schemas.microsoft.com/office/drawing/2014/chart" uri="{C3380CC4-5D6E-409C-BE32-E72D297353CC}">
              <c16:uniqueId val="{00000000-C202-4E81-B733-3E83A331040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202-4E81-B733-3E83A331040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29</c:v>
                </c:pt>
                <c:pt idx="6">
                  <c:v>0</c:v>
                </c:pt>
                <c:pt idx="9">
                  <c:v>5</c:v>
                </c:pt>
                <c:pt idx="12">
                  <c:v>10</c:v>
                </c:pt>
              </c:numCache>
            </c:numRef>
          </c:val>
          <c:extLst>
            <c:ext xmlns:c16="http://schemas.microsoft.com/office/drawing/2014/chart" uri="{C3380CC4-5D6E-409C-BE32-E72D297353CC}">
              <c16:uniqueId val="{00000002-C202-4E81-B733-3E83A331040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513</c:v>
                </c:pt>
                <c:pt idx="3">
                  <c:v>85</c:v>
                </c:pt>
                <c:pt idx="6">
                  <c:v>113</c:v>
                </c:pt>
                <c:pt idx="9">
                  <c:v>68</c:v>
                </c:pt>
                <c:pt idx="12">
                  <c:v>73</c:v>
                </c:pt>
              </c:numCache>
            </c:numRef>
          </c:val>
          <c:extLst>
            <c:ext xmlns:c16="http://schemas.microsoft.com/office/drawing/2014/chart" uri="{C3380CC4-5D6E-409C-BE32-E72D297353CC}">
              <c16:uniqueId val="{00000003-C202-4E81-B733-3E83A331040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1579</c:v>
                </c:pt>
                <c:pt idx="3">
                  <c:v>1974</c:v>
                </c:pt>
                <c:pt idx="6">
                  <c:v>1977</c:v>
                </c:pt>
                <c:pt idx="9">
                  <c:v>1908</c:v>
                </c:pt>
                <c:pt idx="12">
                  <c:v>2044</c:v>
                </c:pt>
              </c:numCache>
            </c:numRef>
          </c:val>
          <c:extLst>
            <c:ext xmlns:c16="http://schemas.microsoft.com/office/drawing/2014/chart" uri="{C3380CC4-5D6E-409C-BE32-E72D297353CC}">
              <c16:uniqueId val="{00000004-C202-4E81-B733-3E83A331040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202-4E81-B733-3E83A331040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202-4E81-B733-3E83A331040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6041</c:v>
                </c:pt>
                <c:pt idx="3">
                  <c:v>5903</c:v>
                </c:pt>
                <c:pt idx="6">
                  <c:v>5791</c:v>
                </c:pt>
                <c:pt idx="9">
                  <c:v>5784</c:v>
                </c:pt>
                <c:pt idx="12">
                  <c:v>5726</c:v>
                </c:pt>
              </c:numCache>
            </c:numRef>
          </c:val>
          <c:extLst>
            <c:ext xmlns:c16="http://schemas.microsoft.com/office/drawing/2014/chart" uri="{C3380CC4-5D6E-409C-BE32-E72D297353CC}">
              <c16:uniqueId val="{00000007-C202-4E81-B733-3E83A331040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838</c:v>
                </c:pt>
                <c:pt idx="2">
                  <c:v>#N/A</c:v>
                </c:pt>
                <c:pt idx="3">
                  <c:v>#N/A</c:v>
                </c:pt>
                <c:pt idx="4">
                  <c:v>829</c:v>
                </c:pt>
                <c:pt idx="5">
                  <c:v>#N/A</c:v>
                </c:pt>
                <c:pt idx="6">
                  <c:v>#N/A</c:v>
                </c:pt>
                <c:pt idx="7">
                  <c:v>829</c:v>
                </c:pt>
                <c:pt idx="8">
                  <c:v>#N/A</c:v>
                </c:pt>
                <c:pt idx="9">
                  <c:v>#N/A</c:v>
                </c:pt>
                <c:pt idx="10">
                  <c:v>760</c:v>
                </c:pt>
                <c:pt idx="11">
                  <c:v>#N/A</c:v>
                </c:pt>
                <c:pt idx="12">
                  <c:v>#N/A</c:v>
                </c:pt>
                <c:pt idx="13">
                  <c:v>930</c:v>
                </c:pt>
                <c:pt idx="14">
                  <c:v>#N/A</c:v>
                </c:pt>
              </c:numCache>
            </c:numRef>
          </c:val>
          <c:smooth val="0"/>
          <c:extLst>
            <c:ext xmlns:c16="http://schemas.microsoft.com/office/drawing/2014/chart" uri="{C3380CC4-5D6E-409C-BE32-E72D297353CC}">
              <c16:uniqueId val="{00000008-C202-4E81-B733-3E83A331040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62099</c:v>
                </c:pt>
                <c:pt idx="5">
                  <c:v>61735</c:v>
                </c:pt>
                <c:pt idx="8">
                  <c:v>59156</c:v>
                </c:pt>
                <c:pt idx="11">
                  <c:v>56480</c:v>
                </c:pt>
                <c:pt idx="14">
                  <c:v>53156</c:v>
                </c:pt>
              </c:numCache>
            </c:numRef>
          </c:val>
          <c:extLst>
            <c:ext xmlns:c16="http://schemas.microsoft.com/office/drawing/2014/chart" uri="{C3380CC4-5D6E-409C-BE32-E72D297353CC}">
              <c16:uniqueId val="{00000000-D942-47B8-A84F-ED9CE926490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21637</c:v>
                </c:pt>
                <c:pt idx="5">
                  <c:v>20540</c:v>
                </c:pt>
                <c:pt idx="8">
                  <c:v>20661</c:v>
                </c:pt>
                <c:pt idx="11">
                  <c:v>21145</c:v>
                </c:pt>
                <c:pt idx="14">
                  <c:v>20411</c:v>
                </c:pt>
              </c:numCache>
            </c:numRef>
          </c:val>
          <c:extLst>
            <c:ext xmlns:c16="http://schemas.microsoft.com/office/drawing/2014/chart" uri="{C3380CC4-5D6E-409C-BE32-E72D297353CC}">
              <c16:uniqueId val="{00000001-D942-47B8-A84F-ED9CE926490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12729</c:v>
                </c:pt>
                <c:pt idx="5">
                  <c:v>13830</c:v>
                </c:pt>
                <c:pt idx="8">
                  <c:v>13710</c:v>
                </c:pt>
                <c:pt idx="11">
                  <c:v>12681</c:v>
                </c:pt>
                <c:pt idx="14">
                  <c:v>10642</c:v>
                </c:pt>
              </c:numCache>
            </c:numRef>
          </c:val>
          <c:extLst>
            <c:ext xmlns:c16="http://schemas.microsoft.com/office/drawing/2014/chart" uri="{C3380CC4-5D6E-409C-BE32-E72D297353CC}">
              <c16:uniqueId val="{00000002-D942-47B8-A84F-ED9CE926490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942-47B8-A84F-ED9CE926490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942-47B8-A84F-ED9CE926490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942-47B8-A84F-ED9CE926490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11225</c:v>
                </c:pt>
                <c:pt idx="3">
                  <c:v>11243</c:v>
                </c:pt>
                <c:pt idx="6">
                  <c:v>11004</c:v>
                </c:pt>
                <c:pt idx="9">
                  <c:v>11228</c:v>
                </c:pt>
                <c:pt idx="12">
                  <c:v>11210</c:v>
                </c:pt>
              </c:numCache>
            </c:numRef>
          </c:val>
          <c:extLst>
            <c:ext xmlns:c16="http://schemas.microsoft.com/office/drawing/2014/chart" uri="{C3380CC4-5D6E-409C-BE32-E72D297353CC}">
              <c16:uniqueId val="{00000006-D942-47B8-A84F-ED9CE926490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6253</c:v>
                </c:pt>
                <c:pt idx="3">
                  <c:v>312</c:v>
                </c:pt>
                <c:pt idx="6">
                  <c:v>252</c:v>
                </c:pt>
                <c:pt idx="9">
                  <c:v>274</c:v>
                </c:pt>
                <c:pt idx="12">
                  <c:v>581</c:v>
                </c:pt>
              </c:numCache>
            </c:numRef>
          </c:val>
          <c:extLst>
            <c:ext xmlns:c16="http://schemas.microsoft.com/office/drawing/2014/chart" uri="{C3380CC4-5D6E-409C-BE32-E72D297353CC}">
              <c16:uniqueId val="{00000007-D942-47B8-A84F-ED9CE926490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19163</c:v>
                </c:pt>
                <c:pt idx="3">
                  <c:v>22693</c:v>
                </c:pt>
                <c:pt idx="6">
                  <c:v>22866</c:v>
                </c:pt>
                <c:pt idx="9">
                  <c:v>22858</c:v>
                </c:pt>
                <c:pt idx="12">
                  <c:v>22123</c:v>
                </c:pt>
              </c:numCache>
            </c:numRef>
          </c:val>
          <c:extLst>
            <c:ext xmlns:c16="http://schemas.microsoft.com/office/drawing/2014/chart" uri="{C3380CC4-5D6E-409C-BE32-E72D297353CC}">
              <c16:uniqueId val="{00000008-D942-47B8-A84F-ED9CE926490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1547</c:v>
                </c:pt>
                <c:pt idx="3">
                  <c:v>1551</c:v>
                </c:pt>
                <c:pt idx="6">
                  <c:v>1561</c:v>
                </c:pt>
                <c:pt idx="9">
                  <c:v>1877</c:v>
                </c:pt>
                <c:pt idx="12">
                  <c:v>1897</c:v>
                </c:pt>
              </c:numCache>
            </c:numRef>
          </c:val>
          <c:extLst>
            <c:ext xmlns:c16="http://schemas.microsoft.com/office/drawing/2014/chart" uri="{C3380CC4-5D6E-409C-BE32-E72D297353CC}">
              <c16:uniqueId val="{00000009-D942-47B8-A84F-ED9CE926490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65940</c:v>
                </c:pt>
                <c:pt idx="3">
                  <c:v>69050</c:v>
                </c:pt>
                <c:pt idx="6">
                  <c:v>66250</c:v>
                </c:pt>
                <c:pt idx="9">
                  <c:v>65300</c:v>
                </c:pt>
                <c:pt idx="12">
                  <c:v>64049</c:v>
                </c:pt>
              </c:numCache>
            </c:numRef>
          </c:val>
          <c:extLst>
            <c:ext xmlns:c16="http://schemas.microsoft.com/office/drawing/2014/chart" uri="{C3380CC4-5D6E-409C-BE32-E72D297353CC}">
              <c16:uniqueId val="{0000000A-D942-47B8-A84F-ED9CE926490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7662</c:v>
                </c:pt>
                <c:pt idx="2">
                  <c:v>#N/A</c:v>
                </c:pt>
                <c:pt idx="3">
                  <c:v>#N/A</c:v>
                </c:pt>
                <c:pt idx="4">
                  <c:v>8744</c:v>
                </c:pt>
                <c:pt idx="5">
                  <c:v>#N/A</c:v>
                </c:pt>
                <c:pt idx="6">
                  <c:v>#N/A</c:v>
                </c:pt>
                <c:pt idx="7">
                  <c:v>8406</c:v>
                </c:pt>
                <c:pt idx="8">
                  <c:v>#N/A</c:v>
                </c:pt>
                <c:pt idx="9">
                  <c:v>#N/A</c:v>
                </c:pt>
                <c:pt idx="10">
                  <c:v>11230</c:v>
                </c:pt>
                <c:pt idx="11">
                  <c:v>#N/A</c:v>
                </c:pt>
                <c:pt idx="12">
                  <c:v>#N/A</c:v>
                </c:pt>
                <c:pt idx="13">
                  <c:v>15650</c:v>
                </c:pt>
                <c:pt idx="14">
                  <c:v>#N/A</c:v>
                </c:pt>
              </c:numCache>
            </c:numRef>
          </c:val>
          <c:smooth val="0"/>
          <c:extLst>
            <c:ext xmlns:c16="http://schemas.microsoft.com/office/drawing/2014/chart" uri="{C3380CC4-5D6E-409C-BE32-E72D297353CC}">
              <c16:uniqueId val="{0000000B-D942-47B8-A84F-ED9CE926490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5594</c:v>
                </c:pt>
                <c:pt idx="1">
                  <c:v>4828</c:v>
                </c:pt>
                <c:pt idx="2">
                  <c:v>4408</c:v>
                </c:pt>
              </c:numCache>
            </c:numRef>
          </c:val>
          <c:extLst>
            <c:ext xmlns:c16="http://schemas.microsoft.com/office/drawing/2014/chart" uri="{C3380CC4-5D6E-409C-BE32-E72D297353CC}">
              <c16:uniqueId val="{00000000-EEF6-4167-870E-B405661ADEA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1660</c:v>
                </c:pt>
                <c:pt idx="1">
                  <c:v>1854</c:v>
                </c:pt>
                <c:pt idx="2">
                  <c:v>1300</c:v>
                </c:pt>
              </c:numCache>
            </c:numRef>
          </c:val>
          <c:extLst>
            <c:ext xmlns:c16="http://schemas.microsoft.com/office/drawing/2014/chart" uri="{C3380CC4-5D6E-409C-BE32-E72D297353CC}">
              <c16:uniqueId val="{00000001-EEF6-4167-870E-B405661ADEA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7084</c:v>
                </c:pt>
                <c:pt idx="1">
                  <c:v>6589</c:v>
                </c:pt>
                <c:pt idx="2">
                  <c:v>5594</c:v>
                </c:pt>
              </c:numCache>
            </c:numRef>
          </c:val>
          <c:extLst>
            <c:ext xmlns:c16="http://schemas.microsoft.com/office/drawing/2014/chart" uri="{C3380CC4-5D6E-409C-BE32-E72D297353CC}">
              <c16:uniqueId val="{00000002-EEF6-4167-870E-B405661ADEA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{2AA7130A-1E65-41B9-84F5-87395308421B}</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DA4-449F-8534-4E2D90507E0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{4E8E364B-6DBA-43F9-80D0-B7BDA516873E}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DA4-449F-8534-4E2D90507E0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{18C85194-B4CA-4875-8AD5-31517F3168B4}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DA4-449F-8534-4E2D90507E0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{6BADE0E0-A2C8-4735-90AE-99507B0D3F4C}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DA4-449F-8534-4E2D90507E0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{95DC3F4B-3138-4085-A814-097599B72861}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DA4-449F-8534-4E2D90507E03}"/>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{38B39C52-6DB0-4284-B31C-C0A3A439854A}</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DA4-449F-8534-4E2D90507E03}"/>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{43AC13F9-645A-4974-8FE4-25FDC257A06D}</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DA4-449F-8534-4E2D90507E03}"/>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{4E3AB9EF-0034-4DE0-9F76-560D83F09CE6}</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DA4-449F-8534-4E2D90507E03}"/>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{317E0CDB-A9C3-407E-B3E1-49230510FC02}</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DA4-449F-8534-4E2D90507E0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64.400000000000006</c:v>
                </c:pt>
                <c:pt idx="8">
                  <c:v>63</c:v>
                </c:pt>
                <c:pt idx="16">
                  <c:v>64.7</c:v>
                </c:pt>
                <c:pt idx="24">
                  <c:v>65</c:v>
                </c:pt>
                <c:pt idx="32">
                  <c:v>65.8</c:v>
                </c:pt>
              </c:numCache>
            </c:numRef>
          </c:xVal>
          <c:yVal>
            <c:numRef>
              <c:f>[1]公会計指標分析・財政指標組合せ分析表!$BP$51:$DC$51</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DDA4-449F-8534-4E2D90507E03}"/>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{7B874BBF-D630-40D1-BF79-62BF13168A31}</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DA4-449F-8534-4E2D90507E0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{17E2F527-5B63-4CDD-AB56-C2C43F6A175F}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DA4-449F-8534-4E2D90507E0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{25AEABFD-D46B-45C8-8E90-D790DE7AADB2}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DA4-449F-8534-4E2D90507E0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{FF958062-F2A2-4BBF-864B-0E30A780A942}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DA4-449F-8534-4E2D90507E0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{9A74522B-BDAF-4808-BFA8-183841F221D1}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DA4-449F-8534-4E2D90507E03}"/>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{68B08567-2603-464B-842D-DF763DF3716F}</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DA4-449F-8534-4E2D90507E03}"/>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{E243CC24-B9FF-4F31-B1E6-4B8F1FC9E8F0}</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DA4-449F-8534-4E2D90507E03}"/>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{C092ACE0-027E-4C45-94F9-426ADEAFC320}</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DA4-449F-8534-4E2D90507E03}"/>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{CBA3988E-743B-4250-91DC-27DD1C56F1CE}</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DA4-449F-8534-4E2D90507E0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c:v>
                </c:pt>
                <c:pt idx="8">
                  <c:v>62.1</c:v>
                </c:pt>
                <c:pt idx="16">
                  <c:v>62.9</c:v>
                </c:pt>
                <c:pt idx="24">
                  <c:v>64.2</c:v>
                </c:pt>
                <c:pt idx="32">
                  <c:v>65</c:v>
                </c:pt>
              </c:numCache>
            </c:numRef>
          </c:xVal>
          <c:yVal>
            <c:numRef>
              <c:f>[1]公会計指標分析・財政指標組合せ分析表!$BP$55:$DC$55</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DDA4-449F-8534-4E2D90507E03}"/>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{9A3583E6-2994-4189-A61A-E2B499EF822B}</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DD5-446A-81ED-19FF74B4EA6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{8A12D20D-A457-4BD6-B706-4FAEAC04AC83}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DD5-446A-81ED-19FF74B4EA6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{1C97A887-B156-440F-8DEE-5FD113F4127A}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DD5-446A-81ED-19FF74B4EA6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{742DFEC3-744B-4E64-8348-A3B1206CEDB3}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DD5-446A-81ED-19FF74B4EA6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{30307B57-C0B9-461A-AD1F-6C4EB6F14D7A}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DD5-446A-81ED-19FF74B4EA62}"/>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{8C3665F1-EFB0-4FC9-BDDB-D45C6E8D0C22}</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DD5-446A-81ED-19FF74B4EA62}"/>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{AFADB857-D792-4447-8A5C-A8DB22B04F0B}</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DD5-446A-81ED-19FF74B4EA62}"/>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{791578E5-4787-4920-9917-EB7D8C8B6BB7}</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DD5-446A-81ED-19FF74B4EA62}"/>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{D24BFFA8-A109-43EE-9D36-A07E1652AB33}</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DD5-446A-81ED-19FF74B4EA6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3.1</c:v>
                </c:pt>
                <c:pt idx="8">
                  <c:v>2.7</c:v>
                </c:pt>
                <c:pt idx="16">
                  <c:v>2.6</c:v>
                </c:pt>
                <c:pt idx="24">
                  <c:v>2.5</c:v>
                </c:pt>
                <c:pt idx="32">
                  <c:v>2.5</c:v>
                </c:pt>
              </c:numCache>
            </c:numRef>
          </c:xVal>
          <c:yVal>
            <c:numRef>
              <c:f>[1]公会計指標分析・財政指標組合せ分析表!$BP$73:$DC$73</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2DD5-446A-81ED-19FF74B4EA62}"/>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{5F56DAFB-0DC0-4220-82CC-4B114C8CAE95}</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DD5-446A-81ED-19FF74B4EA6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{6810B0C4-BABF-49AF-8B91-43A405234E68}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DD5-446A-81ED-19FF74B4EA6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{A048206E-DD50-4856-984C-A217D8E318AD}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DD5-446A-81ED-19FF74B4EA6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{FB1FF74C-2E84-4903-94F4-B70E557B0C34}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DD5-446A-81ED-19FF74B4EA6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{27FDCFCB-0980-4C70-A31B-0EDEA546564C}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DD5-446A-81ED-19FF74B4EA62}"/>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{F91593A8-10DC-4818-81E3-A36244CD71F5}</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DD5-446A-81ED-19FF74B4EA62}"/>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{60856AFF-150E-4567-81A8-F77C126C166B}</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DD5-446A-81ED-19FF74B4EA62}"/>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{46B480A2-9E97-42FA-A4E6-9BC8D5547A06}</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DD5-446A-81ED-19FF74B4EA62}"/>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{550C1081-64E2-4E82-9C63-3E4B501E1BCB}</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DD5-446A-81ED-19FF74B4EA6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3.4</c:v>
                </c:pt>
                <c:pt idx="8">
                  <c:v>3.6</c:v>
                </c:pt>
                <c:pt idx="16">
                  <c:v>3.6</c:v>
                </c:pt>
                <c:pt idx="24">
                  <c:v>3.7</c:v>
                </c:pt>
                <c:pt idx="32">
                  <c:v>3.8</c:v>
                </c:pt>
              </c:numCache>
            </c:numRef>
          </c:xVal>
          <c:yVal>
            <c:numRef>
              <c:f>[1]公会計指標分析・財政指標組合せ分析表!$BP$77:$DC$77</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2DD5-446A-81ED-19FF74B4EA62}"/>
            </c:ext>
          </c:extLst>
        </c:ser>
        <c:dLbls>
          <c:showLegendKey val="0"/>
          <c:showVal val="1"/>
          <c:showCatName val="0"/>
          <c:showSerName val="0"/>
          <c:showPercent val="0"/>
          <c:showBubbleSize val="0"/>
        </c:dLbls>
        <c:axId val="84219776"/>
        <c:axId val="84234240"/>
      </c:scatterChart>
      <c:valAx>
        <c:axId val="84219776"/>
        <c:scaling>
          <c:orientation val="maxMin"/>
          <c:max val="4"/>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{E5402D8F-636E-4B69-B69F-4E791A5AE82D}</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4FA-4720-B2A3-8F70E600CC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{4DB181B1-2CE2-4F96-87FE-5064E487F4B6}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FA-4720-B2A3-8F70E600CC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{A04E4C90-C545-4B0A-8F3D-6681DA954A62}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FA-4720-B2A3-8F70E600CC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{A47C6D5C-B642-4A40-A540-D391C62B0977}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FA-4720-B2A3-8F70E600CC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{D663DEBC-6F00-4168-B844-0A135A0E2991}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FA-4720-B2A3-8F70E600CC76}"/>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{0973EAC5-D9D5-41E2-9A6B-72C07B3C9C28}</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4FA-4720-B2A3-8F70E600CC76}"/>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{84F618F9-9117-4C48-B58B-6FC9E7B3ACF3}</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4FA-4720-B2A3-8F70E600CC76}"/>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{A13AAB27-0A30-443C-B2F9-9DC206985E1E}</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4FA-4720-B2A3-8F70E600CC76}"/>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{2F8207E3-6C6B-4FE9-BF33-6B719CE0C716}</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4FA-4720-B2A3-8F70E600CC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64.400000000000006</c:v>
                </c:pt>
                <c:pt idx="8">
                  <c:v>63</c:v>
                </c:pt>
                <c:pt idx="16">
                  <c:v>64.7</c:v>
                </c:pt>
                <c:pt idx="24">
                  <c:v>65</c:v>
                </c:pt>
                <c:pt idx="32">
                  <c:v>65.8</c:v>
                </c:pt>
              </c:numCache>
            </c:numRef>
          </c:xVal>
          <c:yVal>
            <c:numRef>
              <c:f>[1]公会計指標分析・財政指標組合せ分析表!$BP$51:$DC$51</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74FA-4720-B2A3-8F70E600CC76}"/>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{7C5E3959-8112-40B1-9C05-9AD9000F1C69}</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4FA-4720-B2A3-8F70E600CC7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{42939E2F-31A5-45F1-BAC6-ADA39299C017}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FA-4720-B2A3-8F70E600CC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{32B5BDF2-2DD1-4C59-9037-EB2F2B1594CE}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FA-4720-B2A3-8F70E600CC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{121E341B-3CF9-4746-96D8-9D268F3E832C}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FA-4720-B2A3-8F70E600CC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{42EFAAF5-F391-4751-A024-C26FD1C0F2A2}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FA-4720-B2A3-8F70E600CC76}"/>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{8A2A8858-141A-422D-BD25-5FE74CA59CA6}</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4FA-4720-B2A3-8F70E600CC76}"/>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{9309E79C-41D7-4F85-906E-F41838F6BC79}</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4FA-4720-B2A3-8F70E600CC76}"/>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{4D9D4BB1-A811-433C-ADB2-6A6992F36D50}</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4FA-4720-B2A3-8F70E600CC76}"/>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{C56DC564-7211-4DB8-9552-C30A03D545D4}</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4FA-4720-B2A3-8F70E600CC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c:v>
                </c:pt>
                <c:pt idx="8">
                  <c:v>62.1</c:v>
                </c:pt>
                <c:pt idx="16">
                  <c:v>62.9</c:v>
                </c:pt>
                <c:pt idx="24">
                  <c:v>64.2</c:v>
                </c:pt>
                <c:pt idx="32">
                  <c:v>65</c:v>
                </c:pt>
              </c:numCache>
            </c:numRef>
          </c:xVal>
          <c:yVal>
            <c:numRef>
              <c:f>[1]公会計指標分析・財政指標組合せ分析表!$BP$55:$DC$55</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74FA-4720-B2A3-8F70E600CC7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{171BE250-899E-48EB-B29A-8217C9FCF007}</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2DB-402A-99C0-27A687C177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{7A62C708-7973-481D-B847-BB4E1C5A6E54}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2DB-402A-99C0-27A687C177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{E34090CB-5191-4758-AFF9-40683262E31B}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2DB-402A-99C0-27A687C177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{C5916CE0-3960-41E4-A5DD-FF759E1DF62B}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2DB-402A-99C0-27A687C177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{70FDFD17-80BA-4DA2-A7F7-500DE0C5FB97}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2DB-402A-99C0-27A687C177EF}"/>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{48F7C6D0-F12C-498A-8196-6B97CC7C7928}</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2DB-402A-99C0-27A687C177EF}"/>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{4F0EA3C2-1821-4CEC-B41C-D45C25D812D6}</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2DB-402A-99C0-27A687C177EF}"/>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{4CAF0068-2770-4947-8900-E1EFC4196F45}</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2DB-402A-99C0-27A687C177EF}"/>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{43311668-F87E-4C55-BDD1-A5B06B5B50F2}</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2DB-402A-99C0-27A687C177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3.1</c:v>
                </c:pt>
                <c:pt idx="8">
                  <c:v>2.7</c:v>
                </c:pt>
                <c:pt idx="16">
                  <c:v>2.6</c:v>
                </c:pt>
                <c:pt idx="24">
                  <c:v>2.5</c:v>
                </c:pt>
                <c:pt idx="32">
                  <c:v>2.5</c:v>
                </c:pt>
              </c:numCache>
            </c:numRef>
          </c:xVal>
          <c:yVal>
            <c:numRef>
              <c:f>[1]公会計指標分析・財政指標組合せ分析表!$BP$73:$DC$73</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12DB-402A-99C0-27A687C177EF}"/>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{B5E765C1-8AE4-4F9F-809B-BFAFDF8C3D37}</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2DB-402A-99C0-27A687C177E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{E9B615D9-BDAD-4038-A79C-448C997D1BCE}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2DB-402A-99C0-27A687C177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{8E341DA7-7CD8-46FC-A759-319DCD292DFF}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2DB-402A-99C0-27A687C177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{67F40F6A-653E-428E-A311-068A6227B5F1}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2DB-402A-99C0-27A687C177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{A98425E7-7CA4-4A96-9352-AF3DD3BECE3E}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2DB-402A-99C0-27A687C177EF}"/>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{12625B04-473D-4339-B920-2D3A6DF5E7AA}</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2DB-402A-99C0-27A687C177EF}"/>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{CE1EC3ED-0EF2-4977-95A9-AA75BD124FA9}</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2DB-402A-99C0-27A687C177EF}"/>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{5E1ED036-3752-4A4B-9074-544AC36FA21A}</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2DB-402A-99C0-27A687C177EF}"/>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{8294B1C2-F90D-48C1-AD77-6CA58F1BE1E0}</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2DB-402A-99C0-27A687C177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3.4</c:v>
                </c:pt>
                <c:pt idx="8">
                  <c:v>3.6</c:v>
                </c:pt>
                <c:pt idx="16">
                  <c:v>3.6</c:v>
                </c:pt>
                <c:pt idx="24">
                  <c:v>3.7</c:v>
                </c:pt>
                <c:pt idx="32">
                  <c:v>3.8</c:v>
                </c:pt>
              </c:numCache>
            </c:numRef>
          </c:xVal>
          <c:yVal>
            <c:numRef>
              <c:f>[1]公会計指標分析・財政指標組合せ分析表!$BP$77:$DC$77</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12DB-402A-99C0-27A687C177EF}"/>
            </c:ext>
          </c:extLst>
        </c:ser>
        <c:dLbls>
          <c:showLegendKey val="0"/>
          <c:showVal val="1"/>
          <c:showCatName val="0"/>
          <c:showSerName val="0"/>
          <c:showPercent val="0"/>
          <c:showBubbleSize val="0"/>
        </c:dLbls>
        <c:axId val="84219776"/>
        <c:axId val="84234240"/>
      </c:scatterChart>
      <c:valAx>
        <c:axId val="84219776"/>
        <c:scaling>
          <c:orientation val="maxMin"/>
          <c:max val="4"/>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{48DDD66F-A855-4601-9DB8-0D8A78D0AE3F}</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5F6-4DBF-83E3-552032E406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{F79F9783-3043-4E1A-8C83-D6D8166272B5}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F6-4DBF-83E3-552032E406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{7FEADECA-3A63-48A3-8261-4842306434B9}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F6-4DBF-83E3-552032E406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{EA2656CA-D5CA-4DD8-AACA-141060F66299}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F6-4DBF-83E3-552032E406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{5A4D1D31-DBA5-41DE-ADA3-7502C44A135E}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F6-4DBF-83E3-552032E40620}"/>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{5C006E80-3E63-41E6-B97D-3226EF62E6CE}</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5F6-4DBF-83E3-552032E40620}"/>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{6126F526-F43C-41E2-ABA8-BB5626BBB268}</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5F6-4DBF-83E3-552032E40620}"/>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{66760AF1-F10D-43F9-971D-D9E1C872282D}</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5F6-4DBF-83E3-552032E40620}"/>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{1B2970A1-E851-4E55-B77B-68E31F03DD4A}</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5F6-4DBF-83E3-552032E406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64.400000000000006</c:v>
                </c:pt>
                <c:pt idx="8">
                  <c:v>63</c:v>
                </c:pt>
                <c:pt idx="16">
                  <c:v>64.7</c:v>
                </c:pt>
                <c:pt idx="24">
                  <c:v>65</c:v>
                </c:pt>
                <c:pt idx="32">
                  <c:v>65.8</c:v>
                </c:pt>
              </c:numCache>
            </c:numRef>
          </c:xVal>
          <c:yVal>
            <c:numRef>
              <c:f>[1]公会計指標分析・財政指標組合せ分析表!$BP$51:$DC$51</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45F6-4DBF-83E3-552032E40620}"/>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{334E6F3C-ECB3-4453-B9F5-A51C2547251D}</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5F6-4DBF-83E3-552032E4062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{FC6ABFF2-86EC-4F5A-BD46-8C16804B306F}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F6-4DBF-83E3-552032E406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{4F42F8A8-8770-4D2D-BC42-62B9A24EE857}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F6-4DBF-83E3-552032E406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{EFB3D4E1-ED06-4BF0-98DD-CC3A6B406550}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F6-4DBF-83E3-552032E406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{E84AA745-8525-4883-A081-9715F12D2772}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F6-4DBF-83E3-552032E40620}"/>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{F9D27A32-ECE9-4995-B732-4CDA23CA602D}</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5F6-4DBF-83E3-552032E40620}"/>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{D16F7FC4-DB9B-400D-A9D5-AC742DBDBBAF}</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5F6-4DBF-83E3-552032E40620}"/>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{1FD78CA3-EF6E-4ECD-8C3C-91226280D44F}</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5F6-4DBF-83E3-552032E40620}"/>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{F0CFD7A2-F1D0-45F7-A233-C8B669B40FC2}</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5F6-4DBF-83E3-552032E406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c:v>
                </c:pt>
                <c:pt idx="8">
                  <c:v>62.1</c:v>
                </c:pt>
                <c:pt idx="16">
                  <c:v>62.9</c:v>
                </c:pt>
                <c:pt idx="24">
                  <c:v>64.2</c:v>
                </c:pt>
                <c:pt idx="32">
                  <c:v>65</c:v>
                </c:pt>
              </c:numCache>
            </c:numRef>
          </c:xVal>
          <c:yVal>
            <c:numRef>
              <c:f>[1]公会計指標分析・財政指標組合せ分析表!$BP$55:$DC$55</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45F6-4DBF-83E3-552032E40620}"/>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{50C81812-47C7-4E7C-8856-B34974FB4A61}</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F67-4BA8-AA4C-2C4A9432875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{66016383-B124-4FCE-B30C-539428C89A63}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67-4BA8-AA4C-2C4A9432875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{C3178999-95C6-4626-B03C-13DE6A5A7B9B}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67-4BA8-AA4C-2C4A9432875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{FA960E30-C880-418B-A926-6936FB3FCC3C}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67-4BA8-AA4C-2C4A9432875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{15E8CB2B-6483-4475-856A-C4F0DCB33B08}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67-4BA8-AA4C-2C4A94328754}"/>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{20CCF157-DC46-4354-9EBD-229B3F766FFE}</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F67-4BA8-AA4C-2C4A94328754}"/>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{7863CE26-7847-430F-B112-61EB92BF57E7}</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F67-4BA8-AA4C-2C4A94328754}"/>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{0995B718-CFAB-4FA6-B4B9-D3EE2FCAA01C}</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F67-4BA8-AA4C-2C4A94328754}"/>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{743C4806-5219-45EB-B689-9C4B5D815E33}</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F67-4BA8-AA4C-2C4A9432875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3.1</c:v>
                </c:pt>
                <c:pt idx="8">
                  <c:v>2.7</c:v>
                </c:pt>
                <c:pt idx="16">
                  <c:v>2.6</c:v>
                </c:pt>
                <c:pt idx="24">
                  <c:v>2.5</c:v>
                </c:pt>
                <c:pt idx="32">
                  <c:v>2.5</c:v>
                </c:pt>
              </c:numCache>
            </c:numRef>
          </c:xVal>
          <c:yVal>
            <c:numRef>
              <c:f>[1]公会計指標分析・財政指標組合せ分析表!$BP$73:$DC$73</c:f>
              <c:numCache>
                <c:formatCode>General</c:formatCode>
                <c:ptCount val="40"/>
                <c:pt idx="0">
                  <c:v>24.6</c:v>
                </c:pt>
                <c:pt idx="8">
                  <c:v>26.9</c:v>
                </c:pt>
                <c:pt idx="16">
                  <c:v>26.5</c:v>
                </c:pt>
                <c:pt idx="24">
                  <c:v>34.799999999999997</c:v>
                </c:pt>
                <c:pt idx="32">
                  <c:v>47.2</c:v>
                </c:pt>
              </c:numCache>
            </c:numRef>
          </c:yVal>
          <c:smooth val="0"/>
          <c:extLst>
            <c:ext xmlns:c16="http://schemas.microsoft.com/office/drawing/2014/chart" uri="{C3380CC4-5D6E-409C-BE32-E72D297353CC}">
              <c16:uniqueId val="{00000009-8F67-4BA8-AA4C-2C4A94328754}"/>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{9D31F362-DAB9-4B50-A35F-D61A66A8D494}</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F67-4BA8-AA4C-2C4A9432875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{3CDA492D-665A-47BA-AC54-AF16D5E9ED0F}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67-4BA8-AA4C-2C4A9432875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{D889E34E-3027-4AF6-8926-AB34F4D67306}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67-4BA8-AA4C-2C4A9432875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{AF738B83-66EB-475A-8901-BA62208743B3}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67-4BA8-AA4C-2C4A9432875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{6A20246A-24AC-4968-A5D3-ED8EAB7AD277}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67-4BA8-AA4C-2C4A94328754}"/>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{848E6151-5660-4CF2-A9B4-27713D1683AB}</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F67-4BA8-AA4C-2C4A94328754}"/>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{93F61E9C-75CB-40A2-A03F-E2E11B9DD8AE}</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F67-4BA8-AA4C-2C4A94328754}"/>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{901162C8-19DD-470C-B3C0-46E22B96E361}</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F67-4BA8-AA4C-2C4A94328754}"/>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{4895FDE1-01F2-4FCF-A08C-F39157213245}</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F67-4BA8-AA4C-2C4A9432875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3.4</c:v>
                </c:pt>
                <c:pt idx="8">
                  <c:v>3.6</c:v>
                </c:pt>
                <c:pt idx="16">
                  <c:v>3.6</c:v>
                </c:pt>
                <c:pt idx="24">
                  <c:v>3.7</c:v>
                </c:pt>
                <c:pt idx="32">
                  <c:v>3.8</c:v>
                </c:pt>
              </c:numCache>
            </c:numRef>
          </c:xVal>
          <c:yVal>
            <c:numRef>
              <c:f>[1]公会計指標分析・財政指標組合せ分析表!$BP$77:$DC$77</c:f>
              <c:numCache>
                <c:formatCode>General</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8F67-4BA8-AA4C-2C4A94328754}"/>
            </c:ext>
          </c:extLst>
        </c:ser>
        <c:dLbls>
          <c:showLegendKey val="0"/>
          <c:showVal val="1"/>
          <c:showCatName val="0"/>
          <c:showSerName val="0"/>
          <c:showPercent val="0"/>
          <c:showBubbleSize val="0"/>
        </c:dLbls>
        <c:axId val="84219776"/>
        <c:axId val="84234240"/>
      </c:scatterChart>
      <c:valAx>
        <c:axId val="84219776"/>
        <c:scaling>
          <c:orientation val="maxMin"/>
          <c:max val="4"/>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給与改定費の創設等により基準財政需要額の増加があったものの、前年度から横ばいで推移し、類似団体平均を</a:t>
          </a:r>
          <a:r>
            <a:rPr kumimoji="1" lang="en-US" altLang="ja-JP" sz="1300">
              <a:latin typeface="ＭＳ Ｐゴシック" panose="020B0600070205080204" pitchFamily="50" charset="-128"/>
              <a:ea typeface="ＭＳ Ｐゴシック" panose="020B0600070205080204" pitchFamily="50" charset="-128"/>
            </a:rPr>
            <a:t>0.21</a:t>
          </a:r>
          <a:r>
            <a:rPr kumimoji="1" lang="ja-JP" altLang="en-US" sz="1300">
              <a:latin typeface="ＭＳ Ｐゴシック" panose="020B0600070205080204" pitchFamily="50" charset="-128"/>
              <a:ea typeface="ＭＳ Ｐゴシック" panose="020B0600070205080204" pitchFamily="50" charset="-128"/>
            </a:rPr>
            <a:t>ポイント下回っている。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52211</xdr:rowOff>
    </xdr:from>
    <xdr:to>
      <xdr:col>23</xdr:col>
      <xdr:colOff>133350</xdr:colOff>
      <xdr:row>42</xdr:row>
      <xdr:rowOff>52211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531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38805</xdr:rowOff>
    </xdr:from>
    <xdr:to>
      <xdr:col>19</xdr:col>
      <xdr:colOff>133350</xdr:colOff>
      <xdr:row>42</xdr:row>
      <xdr:rowOff>52211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397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38805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263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11995</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128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144938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74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1411</xdr:rowOff>
    </xdr:from>
    <xdr:to>
      <xdr:col>19</xdr:col>
      <xdr:colOff>184150</xdr:colOff>
      <xdr:row>42</xdr:row>
      <xdr:rowOff>103011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159455</xdr:rowOff>
    </xdr:from>
    <xdr:to>
      <xdr:col>15</xdr:col>
      <xdr:colOff>133350</xdr:colOff>
      <xdr:row>42</xdr:row>
      <xdr:rowOff>89605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47572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4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地方交付税や地方消費税交付金の増等により経常一般財源収入の総額が増加したものの、人件費や扶助費の増等により経常経費充当一般財源の額が増加したことにより、前年度より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80264</xdr:rowOff>
    </xdr:from>
    <xdr:to>
      <xdr:col>23</xdr:col>
      <xdr:colOff>133350</xdr:colOff>
      <xdr:row>66</xdr:row>
      <xdr:rowOff>10160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224514"/>
          <a:ext cx="8382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75438</xdr:rowOff>
    </xdr:from>
    <xdr:to>
      <xdr:col>19</xdr:col>
      <xdr:colOff>133350</xdr:colOff>
      <xdr:row>65</xdr:row>
      <xdr:rowOff>80264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21968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65</xdr:row>
      <xdr:rowOff>75438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915650"/>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65</xdr:row>
      <xdr:rowOff>75438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915650"/>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102887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4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29464</xdr:rowOff>
    </xdr:from>
    <xdr:to>
      <xdr:col>19</xdr:col>
      <xdr:colOff>184150</xdr:colOff>
      <xdr:row>65</xdr:row>
      <xdr:rowOff>131064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7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115841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260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24638</xdr:rowOff>
    </xdr:from>
    <xdr:to>
      <xdr:col>15</xdr:col>
      <xdr:colOff>133350</xdr:colOff>
      <xdr:row>65</xdr:row>
      <xdr:rowOff>126238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111015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25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3827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24638</xdr:rowOff>
    </xdr:from>
    <xdr:to>
      <xdr:col>7</xdr:col>
      <xdr:colOff>31750</xdr:colOff>
      <xdr:row>65</xdr:row>
      <xdr:rowOff>126238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6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111015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5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人件費、物件費ともに増となったものの、類似団体平均を約</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千円下回っている。</a:t>
          </a:r>
        </a:p>
        <a:p>
          <a:r>
            <a:rPr kumimoji="1" lang="ja-JP" altLang="en-US" sz="1300">
              <a:latin typeface="ＭＳ Ｐゴシック" panose="020B0600070205080204" pitchFamily="50" charset="-128"/>
              <a:ea typeface="ＭＳ Ｐゴシック" panose="020B0600070205080204" pitchFamily="50" charset="-128"/>
            </a:rPr>
            <a:t>　今後、委託化を進めていくと増加していく費目であるため、職員数の適正化とのバランスを取りながら全体としてのコスト低減に努める。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41469</xdr:rowOff>
    </xdr:from>
    <xdr:to>
      <xdr:col>23</xdr:col>
      <xdr:colOff>133350</xdr:colOff>
      <xdr:row>83</xdr:row>
      <xdr:rowOff>106874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71819"/>
          <a:ext cx="8382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41469</xdr:rowOff>
    </xdr:from>
    <xdr:to>
      <xdr:col>19</xdr:col>
      <xdr:colOff>133350</xdr:colOff>
      <xdr:row>83</xdr:row>
      <xdr:rowOff>57984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71819"/>
          <a:ext cx="889000" cy="1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117926</xdr:rowOff>
    </xdr:from>
    <xdr:to>
      <xdr:col>15</xdr:col>
      <xdr:colOff>82550</xdr:colOff>
      <xdr:row>83</xdr:row>
      <xdr:rowOff>57984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76826"/>
          <a:ext cx="889000" cy="11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43754</xdr:rowOff>
    </xdr:from>
    <xdr:to>
      <xdr:col>11</xdr:col>
      <xdr:colOff>31750</xdr:colOff>
      <xdr:row>82</xdr:row>
      <xdr:rowOff>117926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02654"/>
          <a:ext cx="889000" cy="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56074</xdr:rowOff>
    </xdr:from>
    <xdr:to>
      <xdr:col>23</xdr:col>
      <xdr:colOff>184150</xdr:colOff>
      <xdr:row>83</xdr:row>
      <xdr:rowOff>157674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8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72601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3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162119</xdr:rowOff>
    </xdr:from>
    <xdr:to>
      <xdr:col>19</xdr:col>
      <xdr:colOff>184150</xdr:colOff>
      <xdr:row>83</xdr:row>
      <xdr:rowOff>92269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2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102446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89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7184</xdr:rowOff>
    </xdr:from>
    <xdr:to>
      <xdr:col>15</xdr:col>
      <xdr:colOff>133350</xdr:colOff>
      <xdr:row>83</xdr:row>
      <xdr:rowOff>108784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3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118961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06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67126</xdr:rowOff>
    </xdr:from>
    <xdr:to>
      <xdr:col>11</xdr:col>
      <xdr:colOff>82550</xdr:colOff>
      <xdr:row>82</xdr:row>
      <xdr:rowOff>168726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2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7453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94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164404</xdr:rowOff>
    </xdr:from>
    <xdr:to>
      <xdr:col>7</xdr:col>
      <xdr:colOff>31750</xdr:colOff>
      <xdr:row>82</xdr:row>
      <xdr:rowOff>94554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5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104731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20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特定階層の職員構成の変化による平均給料額の増等により、類似団体平均を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ポイント上回っている。前年度との比較では横ばいとなっている。</a:t>
          </a:r>
        </a:p>
        <a:p>
          <a:r>
            <a:rPr kumimoji="1" lang="ja-JP" altLang="en-US" sz="1300">
              <a:latin typeface="ＭＳ Ｐゴシック" panose="020B0600070205080204" pitchFamily="50" charset="-128"/>
              <a:ea typeface="ＭＳ Ｐゴシック" panose="020B0600070205080204" pitchFamily="50" charset="-128"/>
            </a:rPr>
            <a:t>　今後も人事委員会勧告の動向等を踏まえて、適切な給与水準の維持に努める。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92075</xdr:rowOff>
    </xdr:from>
    <xdr:to>
      <xdr:col>81</xdr:col>
      <xdr:colOff>44450</xdr:colOff>
      <xdr:row>85</xdr:row>
      <xdr:rowOff>92075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6653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108602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338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51859</xdr:rowOff>
    </xdr:from>
    <xdr:to>
      <xdr:col>77</xdr:col>
      <xdr:colOff>44450</xdr:colOff>
      <xdr:row>85</xdr:row>
      <xdr:rowOff>92075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62510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51859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0500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31750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72618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41275</xdr:rowOff>
    </xdr:from>
    <xdr:to>
      <xdr:col>81</xdr:col>
      <xdr:colOff>95250</xdr:colOff>
      <xdr:row>85</xdr:row>
      <xdr:rowOff>142875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13352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8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41275</xdr:rowOff>
    </xdr:from>
    <xdr:to>
      <xdr:col>77</xdr:col>
      <xdr:colOff>95250</xdr:colOff>
      <xdr:row>85</xdr:row>
      <xdr:rowOff>142875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127652</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00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1059</xdr:rowOff>
    </xdr:from>
    <xdr:to>
      <xdr:col>73</xdr:col>
      <xdr:colOff>44450</xdr:colOff>
      <xdr:row>85</xdr:row>
      <xdr:rowOff>102659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87436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60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67327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「宇部市定員適正化計画」に基づき、スリムで効率的な組織・人員体制の確立に努めたものの、類似団体平均を</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人上回っている。</a:t>
          </a:r>
        </a:p>
        <a:p>
          <a:r>
            <a:rPr kumimoji="1" lang="ja-JP" altLang="en-US" sz="1300">
              <a:latin typeface="ＭＳ Ｐゴシック" panose="020B0600070205080204" pitchFamily="50" charset="-128"/>
              <a:ea typeface="ＭＳ Ｐゴシック" panose="020B0600070205080204" pitchFamily="50" charset="-128"/>
            </a:rPr>
            <a:t>　市民サービスの維持、充実に配慮しながら職員数の適正化に努める。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46990</xdr:rowOff>
    </xdr:from>
    <xdr:to>
      <xdr:col>81</xdr:col>
      <xdr:colOff>44450</xdr:colOff>
      <xdr:row>61</xdr:row>
      <xdr:rowOff>98266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505440"/>
          <a:ext cx="8382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25876</xdr:rowOff>
    </xdr:from>
    <xdr:to>
      <xdr:col>77</xdr:col>
      <xdr:colOff>44450</xdr:colOff>
      <xdr:row>61</xdr:row>
      <xdr:rowOff>46990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84326"/>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167163</xdr:rowOff>
    </xdr:from>
    <xdr:to>
      <xdr:col>72</xdr:col>
      <xdr:colOff>203200</xdr:colOff>
      <xdr:row>61</xdr:row>
      <xdr:rowOff>25876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54163"/>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152082</xdr:rowOff>
    </xdr:from>
    <xdr:to>
      <xdr:col>68</xdr:col>
      <xdr:colOff>152400</xdr:colOff>
      <xdr:row>60</xdr:row>
      <xdr:rowOff>167163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439082"/>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47466</xdr:rowOff>
    </xdr:from>
    <xdr:to>
      <xdr:col>81</xdr:col>
      <xdr:colOff>95250</xdr:colOff>
      <xdr:row>61</xdr:row>
      <xdr:rowOff>149066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50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19543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77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167640</xdr:rowOff>
    </xdr:from>
    <xdr:to>
      <xdr:col>77</xdr:col>
      <xdr:colOff>95250</xdr:colOff>
      <xdr:row>61</xdr:row>
      <xdr:rowOff>97790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107967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223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146526</xdr:rowOff>
    </xdr:from>
    <xdr:to>
      <xdr:col>73</xdr:col>
      <xdr:colOff>44450</xdr:colOff>
      <xdr:row>61</xdr:row>
      <xdr:rowOff>76676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43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86853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202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116363</xdr:rowOff>
    </xdr:from>
    <xdr:to>
      <xdr:col>68</xdr:col>
      <xdr:colOff>203200</xdr:colOff>
      <xdr:row>61</xdr:row>
      <xdr:rowOff>46513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40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56690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7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101282</xdr:rowOff>
    </xdr:from>
    <xdr:to>
      <xdr:col>64</xdr:col>
      <xdr:colOff>152400</xdr:colOff>
      <xdr:row>61</xdr:row>
      <xdr:rowOff>31432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41609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5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準元利償還金の増等により、単年度では</a:t>
          </a:r>
          <a:r>
            <a:rPr kumimoji="1" lang="en-US" altLang="ja-JP" sz="1300">
              <a:latin typeface="ＭＳ Ｐゴシック" panose="020B0600070205080204" pitchFamily="50" charset="-128"/>
              <a:ea typeface="ＭＳ Ｐゴシック" panose="020B0600070205080204" pitchFamily="50" charset="-128"/>
            </a:rPr>
            <a:t>0.45</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か年平均では、前年度と横ばいとなっている。</a:t>
          </a:r>
        </a:p>
        <a:p>
          <a:r>
            <a:rPr kumimoji="1" lang="ja-JP" altLang="en-US" sz="1300">
              <a:latin typeface="ＭＳ Ｐゴシック" panose="020B0600070205080204" pitchFamily="50" charset="-128"/>
              <a:ea typeface="ＭＳ Ｐゴシック" panose="020B0600070205080204" pitchFamily="50" charset="-128"/>
            </a:rPr>
            <a:t>　本庁舎建設事業債の償還等により、しばらくは高水準で公債費が推移する見込みであり、建設地方債等の発行を適切にコントロールし、後年度の負担軽減に努める。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68641</xdr:rowOff>
    </xdr:from>
    <xdr:to>
      <xdr:col>81</xdr:col>
      <xdr:colOff>44450</xdr:colOff>
      <xdr:row>39</xdr:row>
      <xdr:rowOff>68641</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551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68641</xdr:rowOff>
    </xdr:from>
    <xdr:to>
      <xdr:col>77</xdr:col>
      <xdr:colOff>44450</xdr:colOff>
      <xdr:row>39</xdr:row>
      <xdr:rowOff>80131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755191"/>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80131</xdr:rowOff>
    </xdr:from>
    <xdr:to>
      <xdr:col>72</xdr:col>
      <xdr:colOff>203200</xdr:colOff>
      <xdr:row>39</xdr:row>
      <xdr:rowOff>91622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7666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91622</xdr:rowOff>
    </xdr:from>
    <xdr:to>
      <xdr:col>68</xdr:col>
      <xdr:colOff>152400</xdr:colOff>
      <xdr:row>39</xdr:row>
      <xdr:rowOff>137583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778172"/>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17841</xdr:rowOff>
    </xdr:from>
    <xdr:to>
      <xdr:col>81</xdr:col>
      <xdr:colOff>95250</xdr:colOff>
      <xdr:row>39</xdr:row>
      <xdr:rowOff>119441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34368</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4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17841</xdr:rowOff>
    </xdr:from>
    <xdr:to>
      <xdr:col>77</xdr:col>
      <xdr:colOff>95250</xdr:colOff>
      <xdr:row>39</xdr:row>
      <xdr:rowOff>119441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129618</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73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29331</xdr:rowOff>
    </xdr:from>
    <xdr:to>
      <xdr:col>73</xdr:col>
      <xdr:colOff>44450</xdr:colOff>
      <xdr:row>39</xdr:row>
      <xdr:rowOff>130931</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141108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40822</xdr:rowOff>
    </xdr:from>
    <xdr:to>
      <xdr:col>68</xdr:col>
      <xdr:colOff>203200</xdr:colOff>
      <xdr:row>39</xdr:row>
      <xdr:rowOff>142422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152599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96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27110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地方債現在高等に対する基準財政需要額算入見込額の減等により、前年度より</a:t>
          </a:r>
          <a:r>
            <a:rPr kumimoji="1" lang="en-US" altLang="ja-JP" sz="1300">
              <a:latin typeface="ＭＳ Ｐゴシック" panose="020B0600070205080204" pitchFamily="50" charset="-128"/>
              <a:ea typeface="ＭＳ Ｐゴシック" panose="020B0600070205080204" pitchFamily="50" charset="-128"/>
            </a:rPr>
            <a:t>12.4</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45.4</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次世代の負担軽減や財政運営の持続性に留意しながら、市債発行の適切なコントロールに努める。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169817</xdr:rowOff>
    </xdr:from>
    <xdr:to>
      <xdr:col>81</xdr:col>
      <xdr:colOff>44450</xdr:colOff>
      <xdr:row>18</xdr:row>
      <xdr:rowOff>40640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913017"/>
          <a:ext cx="8382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26761</xdr:rowOff>
    </xdr:from>
    <xdr:to>
      <xdr:col>77</xdr:col>
      <xdr:colOff>44450</xdr:colOff>
      <xdr:row>16</xdr:row>
      <xdr:rowOff>169817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769961"/>
          <a:ext cx="889000" cy="14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26761</xdr:rowOff>
    </xdr:from>
    <xdr:to>
      <xdr:col>72</xdr:col>
      <xdr:colOff>203200</xdr:colOff>
      <xdr:row>16</xdr:row>
      <xdr:rowOff>33655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769961"/>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35288</xdr:rowOff>
    </xdr:from>
    <xdr:to>
      <xdr:col>73</xdr:col>
      <xdr:colOff>44450</xdr:colOff>
      <xdr:row>13</xdr:row>
      <xdr:rowOff>136888</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165463</xdr:rowOff>
    </xdr:from>
    <xdr:to>
      <xdr:col>68</xdr:col>
      <xdr:colOff>152400</xdr:colOff>
      <xdr:row>16</xdr:row>
      <xdr:rowOff>33655</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2737213"/>
          <a:ext cx="889000" cy="39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119743</xdr:rowOff>
    </xdr:from>
    <xdr:to>
      <xdr:col>68</xdr:col>
      <xdr:colOff>203200</xdr:colOff>
      <xdr:row>14</xdr:row>
      <xdr:rowOff>49893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161290</xdr:rowOff>
    </xdr:from>
    <xdr:to>
      <xdr:col>81</xdr:col>
      <xdr:colOff>95250</xdr:colOff>
      <xdr:row>18</xdr:row>
      <xdr:rowOff>91440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07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133367</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04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119017</xdr:rowOff>
    </xdr:from>
    <xdr:to>
      <xdr:col>77</xdr:col>
      <xdr:colOff>95250</xdr:colOff>
      <xdr:row>17</xdr:row>
      <xdr:rowOff>49167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86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33944</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948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147411</xdr:rowOff>
    </xdr:from>
    <xdr:to>
      <xdr:col>73</xdr:col>
      <xdr:colOff>44450</xdr:colOff>
      <xdr:row>16</xdr:row>
      <xdr:rowOff>77561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71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62338</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805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154305</xdr:rowOff>
    </xdr:from>
    <xdr:to>
      <xdr:col>68</xdr:col>
      <xdr:colOff>203200</xdr:colOff>
      <xdr:row>16</xdr:row>
      <xdr:rowOff>84455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72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69232</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81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114663</xdr:rowOff>
    </xdr:from>
    <xdr:to>
      <xdr:col>64</xdr:col>
      <xdr:colOff>152400</xdr:colOff>
      <xdr:row>16</xdr:row>
      <xdr:rowOff>44813</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68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29590</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77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ポイント上昇したものの、類似団体平均を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ポイント下回っている。これは、職員数が類似団体と比較して少ないためである。今後も市民サービスの維持、充実に配慮しながら職員数の適正化に努める。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148772</xdr:rowOff>
    </xdr:from>
    <xdr:to>
      <xdr:col>24</xdr:col>
      <xdr:colOff>25400</xdr:colOff>
      <xdr:row>36</xdr:row>
      <xdr:rowOff>1814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78072"/>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148772</xdr:rowOff>
    </xdr:from>
    <xdr:to>
      <xdr:col>19</xdr:col>
      <xdr:colOff>187325</xdr:colOff>
      <xdr:row>35</xdr:row>
      <xdr:rowOff>129722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978072"/>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105228</xdr:rowOff>
    </xdr:from>
    <xdr:to>
      <xdr:col>15</xdr:col>
      <xdr:colOff>98425</xdr:colOff>
      <xdr:row>35</xdr:row>
      <xdr:rowOff>129722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34528"/>
          <a:ext cx="889000" cy="19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105228</xdr:rowOff>
    </xdr:from>
    <xdr:to>
      <xdr:col>11</xdr:col>
      <xdr:colOff>9525</xdr:colOff>
      <xdr:row>35</xdr:row>
      <xdr:rowOff>107950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34528"/>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122464</xdr:rowOff>
    </xdr:from>
    <xdr:to>
      <xdr:col>24</xdr:col>
      <xdr:colOff>76200</xdr:colOff>
      <xdr:row>36</xdr:row>
      <xdr:rowOff>52614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138991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97972</xdr:rowOff>
    </xdr:from>
    <xdr:to>
      <xdr:col>20</xdr:col>
      <xdr:colOff>38100</xdr:colOff>
      <xdr:row>35</xdr:row>
      <xdr:rowOff>28122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92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38299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9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78922</xdr:rowOff>
    </xdr:from>
    <xdr:to>
      <xdr:col>15</xdr:col>
      <xdr:colOff>149225</xdr:colOff>
      <xdr:row>36</xdr:row>
      <xdr:rowOff>9072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19249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54428</xdr:rowOff>
    </xdr:from>
    <xdr:to>
      <xdr:col>11</xdr:col>
      <xdr:colOff>60325</xdr:colOff>
      <xdr:row>34</xdr:row>
      <xdr:rowOff>156028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8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166205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5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57150</xdr:rowOff>
    </xdr:from>
    <xdr:to>
      <xdr:col>6</xdr:col>
      <xdr:colOff>171450</xdr:colOff>
      <xdr:row>35</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168927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ポイント上昇したものの、類似団体平均を</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ポイント下回っている。要因としては、委託料が類似団体と比較して少ないことが挙げられる。</a:t>
          </a:r>
        </a:p>
        <a:p>
          <a:r>
            <a:rPr kumimoji="1" lang="ja-JP" altLang="en-US" sz="1300">
              <a:latin typeface="ＭＳ Ｐゴシック" panose="020B0600070205080204" pitchFamily="50" charset="-128"/>
              <a:ea typeface="ＭＳ Ｐゴシック" panose="020B0600070205080204" pitchFamily="50" charset="-128"/>
            </a:rPr>
            <a:t>　今後も引き続き経費削減に取り組むとともに、委託化にあたっては、全体最適を図りながらコストの低減に努める。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81280</xdr:rowOff>
    </xdr:from>
    <xdr:to>
      <xdr:col>82</xdr:col>
      <xdr:colOff>107950</xdr:colOff>
      <xdr:row>14</xdr:row>
      <xdr:rowOff>119380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4815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58420</xdr:rowOff>
    </xdr:from>
    <xdr:to>
      <xdr:col>78</xdr:col>
      <xdr:colOff>69850</xdr:colOff>
      <xdr:row>14</xdr:row>
      <xdr:rowOff>81280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58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123190</xdr:rowOff>
    </xdr:from>
    <xdr:to>
      <xdr:col>73</xdr:col>
      <xdr:colOff>180975</xdr:colOff>
      <xdr:row>14</xdr:row>
      <xdr:rowOff>58420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3520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123190</xdr:rowOff>
    </xdr:from>
    <xdr:to>
      <xdr:col>69</xdr:col>
      <xdr:colOff>92075</xdr:colOff>
      <xdr:row>14</xdr:row>
      <xdr:rowOff>20320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3520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68580</xdr:rowOff>
    </xdr:from>
    <xdr:to>
      <xdr:col>82</xdr:col>
      <xdr:colOff>158750</xdr:colOff>
      <xdr:row>14</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85107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30480</xdr:rowOff>
    </xdr:from>
    <xdr:to>
      <xdr:col>78</xdr:col>
      <xdr:colOff>120650</xdr:colOff>
      <xdr:row>14</xdr:row>
      <xdr:rowOff>132080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142257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19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xdr:rowOff>
    </xdr:from>
    <xdr:to>
      <xdr:col>74</xdr:col>
      <xdr:colOff>31750</xdr:colOff>
      <xdr:row>14</xdr:row>
      <xdr:rowOff>109220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119397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72390</xdr:rowOff>
    </xdr:from>
    <xdr:to>
      <xdr:col>69</xdr:col>
      <xdr:colOff>142875</xdr:colOff>
      <xdr:row>14</xdr:row>
      <xdr:rowOff>2540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30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12717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07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140970</xdr:rowOff>
    </xdr:from>
    <xdr:to>
      <xdr:col>65</xdr:col>
      <xdr:colOff>53975</xdr:colOff>
      <xdr:row>14</xdr:row>
      <xdr:rowOff>71120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36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81297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3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ポイント上回っている。サービス水準の維持に留意しながら、資格審査の適正化及び健康・生きがいづくりや雇用の場・機会の創出など、医療費の軽減、自立促進などにつながる施策の推進を図る。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135165</xdr:rowOff>
    </xdr:from>
    <xdr:to>
      <xdr:col>24</xdr:col>
      <xdr:colOff>25400</xdr:colOff>
      <xdr:row>58</xdr:row>
      <xdr:rowOff>45357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907815"/>
          <a:ext cx="8382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159657</xdr:rowOff>
    </xdr:from>
    <xdr:to>
      <xdr:col>19</xdr:col>
      <xdr:colOff>187325</xdr:colOff>
      <xdr:row>57</xdr:row>
      <xdr:rowOff>135165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7608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56</xdr:row>
      <xdr:rowOff>159657</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564915"/>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56</xdr:row>
      <xdr:rowOff>29028</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5649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166007</xdr:rowOff>
    </xdr:from>
    <xdr:to>
      <xdr:col>24</xdr:col>
      <xdr:colOff>76200</xdr:colOff>
      <xdr:row>58</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9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138084</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108857</xdr:rowOff>
    </xdr:from>
    <xdr:to>
      <xdr:col>15</xdr:col>
      <xdr:colOff>149225</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84365</xdr:rowOff>
    </xdr:from>
    <xdr:to>
      <xdr:col>11</xdr:col>
      <xdr:colOff>60325</xdr:colOff>
      <xdr:row>56</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90005</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ポイント低下したものの、類似団体平均を</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上回っている。これは、特別会計への繰出金の割合が大きいことによるものであり、今後、特別会計のサービス水準に留意しつつ、健康・生きがいづくりなどによる医療費の軽減など一層の経費節減に努め、普通会計からの繰出金の増加を抑制していく。</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154215</xdr:rowOff>
    </xdr:from>
    <xdr:to>
      <xdr:col>82</xdr:col>
      <xdr:colOff>107950</xdr:colOff>
      <xdr:row>61</xdr:row>
      <xdr:rowOff>48078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441215"/>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37193</xdr:rowOff>
    </xdr:from>
    <xdr:to>
      <xdr:col>78</xdr:col>
      <xdr:colOff>69850</xdr:colOff>
      <xdr:row>61</xdr:row>
      <xdr:rowOff>48078</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495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121557</xdr:rowOff>
    </xdr:from>
    <xdr:to>
      <xdr:col>73</xdr:col>
      <xdr:colOff>180975</xdr:colOff>
      <xdr:row>61</xdr:row>
      <xdr:rowOff>37193</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4085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121557</xdr:rowOff>
    </xdr:from>
    <xdr:to>
      <xdr:col>69</xdr:col>
      <xdr:colOff>92075</xdr:colOff>
      <xdr:row>62</xdr:row>
      <xdr:rowOff>7257</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4085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133549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103415</xdr:rowOff>
    </xdr:from>
    <xdr:to>
      <xdr:col>82</xdr:col>
      <xdr:colOff>158750</xdr:colOff>
      <xdr:row>61</xdr:row>
      <xdr:rowOff>33565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3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11992</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29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168728</xdr:rowOff>
    </xdr:from>
    <xdr:to>
      <xdr:col>78</xdr:col>
      <xdr:colOff>120650</xdr:colOff>
      <xdr:row>61</xdr:row>
      <xdr:rowOff>98878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45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83655</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542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157843</xdr:rowOff>
    </xdr:from>
    <xdr:to>
      <xdr:col>74</xdr:col>
      <xdr:colOff>31750</xdr:colOff>
      <xdr:row>61</xdr:row>
      <xdr:rowOff>87993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72770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53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70757</xdr:rowOff>
    </xdr:from>
    <xdr:to>
      <xdr:col>69</xdr:col>
      <xdr:colOff>142875</xdr:colOff>
      <xdr:row>61</xdr:row>
      <xdr:rowOff>907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157134</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44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127907</xdr:rowOff>
    </xdr:from>
    <xdr:to>
      <xdr:col>65</xdr:col>
      <xdr:colOff>53975</xdr:colOff>
      <xdr:row>62</xdr:row>
      <xdr:rowOff>58057</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58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42834</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67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ポイント上回っている。平成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年度に消防一部事務組合設立に伴い、人件費が補助費等へ振り替えられたことにより、高水準で推移している。</a:t>
          </a:r>
        </a:p>
        <a:p>
          <a:r>
            <a:rPr kumimoji="1" lang="ja-JP" altLang="en-US" sz="1300">
              <a:latin typeface="ＭＳ Ｐゴシック" panose="020B0600070205080204" pitchFamily="50" charset="-128"/>
              <a:ea typeface="ＭＳ Ｐゴシック" panose="020B0600070205080204" pitchFamily="50" charset="-128"/>
            </a:rPr>
            <a:t>　行政の受け持つべき分野、経費負担の在り方等について、検討するとともに、補助金等の交付の見直し（廃止）を行い、経費節減に努める。</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105228</xdr:rowOff>
    </xdr:from>
    <xdr:to>
      <xdr:col>82</xdr:col>
      <xdr:colOff>107950</xdr:colOff>
      <xdr:row>38</xdr:row>
      <xdr:rowOff>159657</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66203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94343</xdr:rowOff>
    </xdr:from>
    <xdr:to>
      <xdr:col>78</xdr:col>
      <xdr:colOff>69850</xdr:colOff>
      <xdr:row>38</xdr:row>
      <xdr:rowOff>105228</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66094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18143</xdr:rowOff>
    </xdr:from>
    <xdr:to>
      <xdr:col>73</xdr:col>
      <xdr:colOff>180975</xdr:colOff>
      <xdr:row>38</xdr:row>
      <xdr:rowOff>94343</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5332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167822</xdr:rowOff>
    </xdr:from>
    <xdr:to>
      <xdr:col>69</xdr:col>
      <xdr:colOff>92075</xdr:colOff>
      <xdr:row>38</xdr:row>
      <xdr:rowOff>18143</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a:off x="13004800" y="65114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108857</xdr:rowOff>
    </xdr:from>
    <xdr:to>
      <xdr:col>82</xdr:col>
      <xdr:colOff>158750</xdr:colOff>
      <xdr:row>39</xdr:row>
      <xdr:rowOff>39007</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80934</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59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54428</xdr:rowOff>
    </xdr:from>
    <xdr:to>
      <xdr:col>78</xdr:col>
      <xdr:colOff>120650</xdr:colOff>
      <xdr:row>38</xdr:row>
      <xdr:rowOff>156028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5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140805</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65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43543</xdr:rowOff>
    </xdr:from>
    <xdr:to>
      <xdr:col>74</xdr:col>
      <xdr:colOff>31750</xdr:colOff>
      <xdr:row>38</xdr:row>
      <xdr:rowOff>145143</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55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129920</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64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138793</xdr:rowOff>
    </xdr:from>
    <xdr:to>
      <xdr:col>69</xdr:col>
      <xdr:colOff>142875</xdr:colOff>
      <xdr:row>38</xdr:row>
      <xdr:rowOff>68943</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48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53720</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56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117022</xdr:rowOff>
    </xdr:from>
    <xdr:to>
      <xdr:col>65</xdr:col>
      <xdr:colOff>53975</xdr:colOff>
      <xdr:row>38</xdr:row>
      <xdr:rowOff>47172</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31949</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ポイント低下したものの、類似団体平均を</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ポイント上回っている。本庁舎建設事業債の償還等により、しばらくは高水準で推移する見込みであり、建設地方債等の発行を適切にコントロールし、後年度の負担軽減に努める。</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31750</xdr:rowOff>
    </xdr:from>
    <xdr:to>
      <xdr:col>24</xdr:col>
      <xdr:colOff>25400</xdr:colOff>
      <xdr:row>79</xdr:row>
      <xdr:rowOff>77470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5763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119397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69850</xdr:rowOff>
    </xdr:from>
    <xdr:to>
      <xdr:col>19</xdr:col>
      <xdr:colOff>187325</xdr:colOff>
      <xdr:row>79</xdr:row>
      <xdr:rowOff>77470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3098800" y="13614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88916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119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39370</xdr:rowOff>
    </xdr:from>
    <xdr:to>
      <xdr:col>15</xdr:col>
      <xdr:colOff>98425</xdr:colOff>
      <xdr:row>79</xdr:row>
      <xdr:rowOff>69850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583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96538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39370</xdr:rowOff>
    </xdr:from>
    <xdr:to>
      <xdr:col>11</xdr:col>
      <xdr:colOff>9525</xdr:colOff>
      <xdr:row>79</xdr:row>
      <xdr:rowOff>153670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5839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96538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149877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124477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26670</xdr:rowOff>
    </xdr:from>
    <xdr:to>
      <xdr:col>20</xdr:col>
      <xdr:colOff>38100</xdr:colOff>
      <xdr:row>79</xdr:row>
      <xdr:rowOff>128270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113047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65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19050</xdr:rowOff>
    </xdr:from>
    <xdr:to>
      <xdr:col>15</xdr:col>
      <xdr:colOff>149225</xdr:colOff>
      <xdr:row>79</xdr:row>
      <xdr:rowOff>120650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105427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160020</xdr:rowOff>
    </xdr:from>
    <xdr:to>
      <xdr:col>11</xdr:col>
      <xdr:colOff>60325</xdr:colOff>
      <xdr:row>79</xdr:row>
      <xdr:rowOff>90170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74947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102870</xdr:rowOff>
    </xdr:from>
    <xdr:to>
      <xdr:col>6</xdr:col>
      <xdr:colOff>171450</xdr:colOff>
      <xdr:row>80</xdr:row>
      <xdr:rowOff>33020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64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17797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73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経常収支比率は類似団体平均を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ポイント上回っているものの、公債費以外の経常収支比率では僅か</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ポイント上回る結果となっていることから、本市の財政における公債費負担の大きさがわかる。今後も、行財政改革を進め、経常収支比率の改善を図る。</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29845</xdr:rowOff>
    </xdr:from>
    <xdr:to>
      <xdr:col>82</xdr:col>
      <xdr:colOff>107950</xdr:colOff>
      <xdr:row>78</xdr:row>
      <xdr:rowOff>12700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231495"/>
          <a:ext cx="8382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29845</xdr:rowOff>
    </xdr:from>
    <xdr:to>
      <xdr:col>78</xdr:col>
      <xdr:colOff>69850</xdr:colOff>
      <xdr:row>77</xdr:row>
      <xdr:rowOff>29845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231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35560</xdr:rowOff>
    </xdr:from>
    <xdr:to>
      <xdr:col>73</xdr:col>
      <xdr:colOff>180975</xdr:colOff>
      <xdr:row>77</xdr:row>
      <xdr:rowOff>29845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894310"/>
          <a:ext cx="889000" cy="3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35560</xdr:rowOff>
    </xdr:from>
    <xdr:to>
      <xdr:col>69</xdr:col>
      <xdr:colOff>92075</xdr:colOff>
      <xdr:row>76</xdr:row>
      <xdr:rowOff>138430</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89431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150495</xdr:rowOff>
    </xdr:from>
    <xdr:to>
      <xdr:col>78</xdr:col>
      <xdr:colOff>120650</xdr:colOff>
      <xdr:row>77</xdr:row>
      <xdr:rowOff>80645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18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90822</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294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150495</xdr:rowOff>
    </xdr:from>
    <xdr:to>
      <xdr:col>74</xdr:col>
      <xdr:colOff>31750</xdr:colOff>
      <xdr:row>77</xdr:row>
      <xdr:rowOff>80645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18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90822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2949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156210</xdr:rowOff>
    </xdr:from>
    <xdr:to>
      <xdr:col>69</xdr:col>
      <xdr:colOff>142875</xdr:colOff>
      <xdr:row>75</xdr:row>
      <xdr:rowOff>86360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96537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61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38837</xdr:rowOff>
    </xdr:from>
    <xdr:to>
      <xdr:col>29</xdr:col>
      <xdr:colOff>127000</xdr:colOff>
      <xdr:row>15</xdr:row>
      <xdr:rowOff>72174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86762"/>
          <a:ext cx="647700" cy="204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130802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72174</xdr:rowOff>
    </xdr:from>
    <xdr:to>
      <xdr:col>26</xdr:col>
      <xdr:colOff>50800</xdr:colOff>
      <xdr:row>15</xdr:row>
      <xdr:rowOff>143192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691549"/>
          <a:ext cx="698500" cy="71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64736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27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143192</xdr:rowOff>
    </xdr:from>
    <xdr:to>
      <xdr:col>22</xdr:col>
      <xdr:colOff>114300</xdr:colOff>
      <xdr:row>16</xdr:row>
      <xdr:rowOff>33693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62567"/>
          <a:ext cx="698500" cy="619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107599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6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33693</xdr:rowOff>
    </xdr:from>
    <xdr:to>
      <xdr:col>18</xdr:col>
      <xdr:colOff>177800</xdr:colOff>
      <xdr:row>16</xdr:row>
      <xdr:rowOff>69698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24518"/>
          <a:ext cx="698500" cy="36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124553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6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134192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96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159487</xdr:rowOff>
    </xdr:from>
    <xdr:to>
      <xdr:col>29</xdr:col>
      <xdr:colOff>177800</xdr:colOff>
      <xdr:row>14</xdr:row>
      <xdr:rowOff>89637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35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4564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81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21374</xdr:rowOff>
    </xdr:from>
    <xdr:to>
      <xdr:col>26</xdr:col>
      <xdr:colOff>101600</xdr:colOff>
      <xdr:row>15</xdr:row>
      <xdr:rowOff>122974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40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133151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096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92392</xdr:rowOff>
    </xdr:from>
    <xdr:to>
      <xdr:col>22</xdr:col>
      <xdr:colOff>165100</xdr:colOff>
      <xdr:row>16</xdr:row>
      <xdr:rowOff>22542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11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32719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80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154343</xdr:rowOff>
    </xdr:from>
    <xdr:to>
      <xdr:col>19</xdr:col>
      <xdr:colOff>38100</xdr:colOff>
      <xdr:row>16</xdr:row>
      <xdr:rowOff>84493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73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94670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542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18898</xdr:rowOff>
    </xdr:from>
    <xdr:to>
      <xdr:col>15</xdr:col>
      <xdr:colOff>101600</xdr:colOff>
      <xdr:row>16</xdr:row>
      <xdr:rowOff>120498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09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130675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78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338531</xdr:rowOff>
    </xdr:from>
    <xdr:to>
      <xdr:col>29</xdr:col>
      <xdr:colOff>127000</xdr:colOff>
      <xdr:row>36</xdr:row>
      <xdr:rowOff>39522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48881"/>
          <a:ext cx="647700" cy="438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25006</xdr:rowOff>
    </xdr:from>
    <xdr:to>
      <xdr:col>26</xdr:col>
      <xdr:colOff>50800</xdr:colOff>
      <xdr:row>36</xdr:row>
      <xdr:rowOff>39522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78256"/>
          <a:ext cx="698500" cy="14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25006</xdr:rowOff>
    </xdr:from>
    <xdr:to>
      <xdr:col>22</xdr:col>
      <xdr:colOff>114300</xdr:colOff>
      <xdr:row>36</xdr:row>
      <xdr:rowOff>26721</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78256"/>
          <a:ext cx="698500" cy="1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26188</xdr:rowOff>
    </xdr:from>
    <xdr:to>
      <xdr:col>18</xdr:col>
      <xdr:colOff>177800</xdr:colOff>
      <xdr:row>36</xdr:row>
      <xdr:rowOff>26721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79438"/>
          <a:ext cx="698500" cy="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287731</xdr:rowOff>
    </xdr:from>
    <xdr:to>
      <xdr:col>29</xdr:col>
      <xdr:colOff>177800</xdr:colOff>
      <xdr:row>36</xdr:row>
      <xdr:rowOff>46431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98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259808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70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331622</xdr:rowOff>
    </xdr:from>
    <xdr:to>
      <xdr:col>26</xdr:col>
      <xdr:colOff>101600</xdr:colOff>
      <xdr:row>36</xdr:row>
      <xdr:rowOff>90322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41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75099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28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317106</xdr:rowOff>
    </xdr:from>
    <xdr:to>
      <xdr:col>22</xdr:col>
      <xdr:colOff>165100</xdr:colOff>
      <xdr:row>36</xdr:row>
      <xdr:rowOff>75806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27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60583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1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318821</xdr:rowOff>
    </xdr:from>
    <xdr:to>
      <xdr:col>19</xdr:col>
      <xdr:colOff>38100</xdr:colOff>
      <xdr:row>36</xdr:row>
      <xdr:rowOff>77521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29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62298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1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318288</xdr:rowOff>
    </xdr:from>
    <xdr:to>
      <xdr:col>15</xdr:col>
      <xdr:colOff>101600</xdr:colOff>
      <xdr:row>36</xdr:row>
      <xdr:rowOff>76988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286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61765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1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53289</xdr:rowOff>
    </xdr:from>
    <xdr:to>
      <xdr:col>24</xdr:col>
      <xdr:colOff>63500</xdr:colOff>
      <xdr:row>37</xdr:row>
      <xdr:rowOff>28067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54039"/>
          <a:ext cx="838200" cy="3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20007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20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87427</xdr:rowOff>
    </xdr:from>
    <xdr:to>
      <xdr:col>19</xdr:col>
      <xdr:colOff>177800</xdr:colOff>
      <xdr:row>37</xdr:row>
      <xdr:rowOff>28067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259627"/>
          <a:ext cx="889000" cy="11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87427</xdr:rowOff>
    </xdr:from>
    <xdr:to>
      <xdr:col>15</xdr:col>
      <xdr:colOff>50800</xdr:colOff>
      <xdr:row>37</xdr:row>
      <xdr:rowOff>78016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59627"/>
          <a:ext cx="889000" cy="16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154081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2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72606</xdr:rowOff>
    </xdr:from>
    <xdr:to>
      <xdr:col>10</xdr:col>
      <xdr:colOff>114300</xdr:colOff>
      <xdr:row>37</xdr:row>
      <xdr:rowOff>78016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416256"/>
          <a:ext cx="8890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47045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2489</xdr:rowOff>
    </xdr:from>
    <xdr:to>
      <xdr:col>24</xdr:col>
      <xdr:colOff>114300</xdr:colOff>
      <xdr:row>35</xdr:row>
      <xdr:rowOff>104089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25366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5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148717</xdr:rowOff>
    </xdr:from>
    <xdr:to>
      <xdr:col>20</xdr:col>
      <xdr:colOff>38100</xdr:colOff>
      <xdr:row>37</xdr:row>
      <xdr:rowOff>78867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2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69994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1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36627</xdr:rowOff>
    </xdr:from>
    <xdr:to>
      <xdr:col>15</xdr:col>
      <xdr:colOff>101600</xdr:colOff>
      <xdr:row>36</xdr:row>
      <xdr:rowOff>138227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0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154754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98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27216</xdr:rowOff>
    </xdr:from>
    <xdr:to>
      <xdr:col>10</xdr:col>
      <xdr:colOff>165100</xdr:colOff>
      <xdr:row>37</xdr:row>
      <xdr:rowOff>128816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7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119943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63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21806</xdr:rowOff>
    </xdr:from>
    <xdr:to>
      <xdr:col>6</xdr:col>
      <xdr:colOff>38100</xdr:colOff>
      <xdr:row>37</xdr:row>
      <xdr:rowOff>123406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6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114533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5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74729</xdr:rowOff>
    </xdr:from>
    <xdr:to>
      <xdr:col>24</xdr:col>
      <xdr:colOff>63500</xdr:colOff>
      <xdr:row>57</xdr:row>
      <xdr:rowOff>89784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847379"/>
          <a:ext cx="838200" cy="1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42398</xdr:rowOff>
    </xdr:from>
    <xdr:to>
      <xdr:col>19</xdr:col>
      <xdr:colOff>177800</xdr:colOff>
      <xdr:row>57</xdr:row>
      <xdr:rowOff>89784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815048"/>
          <a:ext cx="889000" cy="4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74749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42398</xdr:rowOff>
    </xdr:from>
    <xdr:to>
      <xdr:col>15</xdr:col>
      <xdr:colOff>50800</xdr:colOff>
      <xdr:row>57</xdr:row>
      <xdr:rowOff>155686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815048"/>
          <a:ext cx="889000" cy="11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26841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155686</xdr:rowOff>
    </xdr:from>
    <xdr:to>
      <xdr:col>10</xdr:col>
      <xdr:colOff>114300</xdr:colOff>
      <xdr:row>58</xdr:row>
      <xdr:rowOff>57404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28336"/>
          <a:ext cx="889000" cy="7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85592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1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62046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6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23929</xdr:rowOff>
    </xdr:from>
    <xdr:to>
      <xdr:col>24</xdr:col>
      <xdr:colOff>114300</xdr:colOff>
      <xdr:row>57</xdr:row>
      <xdr:rowOff>125529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96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2356</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7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38984</xdr:rowOff>
    </xdr:from>
    <xdr:to>
      <xdr:col>20</xdr:col>
      <xdr:colOff>38100</xdr:colOff>
      <xdr:row>57</xdr:row>
      <xdr:rowOff>140584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81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131711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0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163048</xdr:rowOff>
    </xdr:from>
    <xdr:to>
      <xdr:col>15</xdr:col>
      <xdr:colOff>101600</xdr:colOff>
      <xdr:row>57</xdr:row>
      <xdr:rowOff>93198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6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84325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56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104886</xdr:rowOff>
    </xdr:from>
    <xdr:to>
      <xdr:col>10</xdr:col>
      <xdr:colOff>165100</xdr:colOff>
      <xdr:row>58</xdr:row>
      <xdr:rowOff>35036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87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26163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97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6604</xdr:rowOff>
    </xdr:from>
    <xdr:to>
      <xdr:col>6</xdr:col>
      <xdr:colOff>38100</xdr:colOff>
      <xdr:row>58</xdr:row>
      <xdr:rowOff>108204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5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99331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4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93599</xdr:rowOff>
    </xdr:from>
    <xdr:to>
      <xdr:col>24</xdr:col>
      <xdr:colOff>63500</xdr:colOff>
      <xdr:row>77</xdr:row>
      <xdr:rowOff>108077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295249"/>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41876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43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93599</xdr:rowOff>
    </xdr:from>
    <xdr:to>
      <xdr:col>19</xdr:col>
      <xdr:colOff>177800</xdr:colOff>
      <xdr:row>77</xdr:row>
      <xdr:rowOff>100685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295249"/>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3167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3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92532</xdr:rowOff>
    </xdr:from>
    <xdr:to>
      <xdr:col>15</xdr:col>
      <xdr:colOff>50800</xdr:colOff>
      <xdr:row>77</xdr:row>
      <xdr:rowOff>100685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3294182"/>
          <a:ext cx="88900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386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87427</xdr:rowOff>
    </xdr:from>
    <xdr:to>
      <xdr:col>10</xdr:col>
      <xdr:colOff>114300</xdr:colOff>
      <xdr:row>77</xdr:row>
      <xdr:rowOff>92532</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289077"/>
          <a:ext cx="8890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22065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39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28312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57277</xdr:rowOff>
    </xdr:from>
    <xdr:to>
      <xdr:col>24</xdr:col>
      <xdr:colOff>114300</xdr:colOff>
      <xdr:row>77</xdr:row>
      <xdr:rowOff>158877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25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80154</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11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42799</xdr:rowOff>
    </xdr:from>
    <xdr:to>
      <xdr:col>20</xdr:col>
      <xdr:colOff>38100</xdr:colOff>
      <xdr:row>77</xdr:row>
      <xdr:rowOff>144399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24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160926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01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49885</xdr:rowOff>
    </xdr:from>
    <xdr:to>
      <xdr:col>15</xdr:col>
      <xdr:colOff>101600</xdr:colOff>
      <xdr:row>77</xdr:row>
      <xdr:rowOff>151485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25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168012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026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41732</xdr:rowOff>
    </xdr:from>
    <xdr:to>
      <xdr:col>10</xdr:col>
      <xdr:colOff>165100</xdr:colOff>
      <xdr:row>77</xdr:row>
      <xdr:rowOff>143332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4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159859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018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36627</xdr:rowOff>
    </xdr:from>
    <xdr:to>
      <xdr:col>6</xdr:col>
      <xdr:colOff>38100</xdr:colOff>
      <xdr:row>77</xdr:row>
      <xdr:rowOff>138227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23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154754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013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127406</xdr:rowOff>
    </xdr:from>
    <xdr:to>
      <xdr:col>24</xdr:col>
      <xdr:colOff>63500</xdr:colOff>
      <xdr:row>95</xdr:row>
      <xdr:rowOff>118453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243706"/>
          <a:ext cx="838200" cy="16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118453</xdr:rowOff>
    </xdr:from>
    <xdr:to>
      <xdr:col>19</xdr:col>
      <xdr:colOff>177800</xdr:colOff>
      <xdr:row>96</xdr:row>
      <xdr:rowOff>54369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406203"/>
          <a:ext cx="889000" cy="10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112751</xdr:rowOff>
    </xdr:from>
    <xdr:to>
      <xdr:col>15</xdr:col>
      <xdr:colOff>50800</xdr:colOff>
      <xdr:row>96</xdr:row>
      <xdr:rowOff>54369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00501"/>
          <a:ext cx="889000" cy="11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112751</xdr:rowOff>
    </xdr:from>
    <xdr:to>
      <xdr:col>10</xdr:col>
      <xdr:colOff>114300</xdr:colOff>
      <xdr:row>97</xdr:row>
      <xdr:rowOff>99364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00501"/>
          <a:ext cx="889000" cy="32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76606</xdr:rowOff>
    </xdr:from>
    <xdr:to>
      <xdr:col>24</xdr:col>
      <xdr:colOff>114300</xdr:colOff>
      <xdr:row>95</xdr:row>
      <xdr:rowOff>6756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19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99483</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044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67653</xdr:rowOff>
    </xdr:from>
    <xdr:to>
      <xdr:col>20</xdr:col>
      <xdr:colOff>38100</xdr:colOff>
      <xdr:row>95</xdr:row>
      <xdr:rowOff>169253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35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14330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130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3569</xdr:rowOff>
    </xdr:from>
    <xdr:to>
      <xdr:col>15</xdr:col>
      <xdr:colOff>101600</xdr:colOff>
      <xdr:row>96</xdr:row>
      <xdr:rowOff>105169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6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121696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2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61951</xdr:rowOff>
    </xdr:from>
    <xdr:to>
      <xdr:col>10</xdr:col>
      <xdr:colOff>165100</xdr:colOff>
      <xdr:row>95</xdr:row>
      <xdr:rowOff>163551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4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8628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24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48564</xdr:rowOff>
    </xdr:from>
    <xdr:to>
      <xdr:col>6</xdr:col>
      <xdr:colOff>38100</xdr:colOff>
      <xdr:row>97</xdr:row>
      <xdr:rowOff>150164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7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166691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45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19805</xdr:rowOff>
    </xdr:from>
    <xdr:to>
      <xdr:col>55</xdr:col>
      <xdr:colOff>0</xdr:colOff>
      <xdr:row>36</xdr:row>
      <xdr:rowOff>50720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192005"/>
          <a:ext cx="838200" cy="30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19805</xdr:rowOff>
    </xdr:from>
    <xdr:to>
      <xdr:col>50</xdr:col>
      <xdr:colOff>114300</xdr:colOff>
      <xdr:row>36</xdr:row>
      <xdr:rowOff>38409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192005"/>
          <a:ext cx="889000" cy="18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38409</xdr:rowOff>
    </xdr:from>
    <xdr:to>
      <xdr:col>45</xdr:col>
      <xdr:colOff>177800</xdr:colOff>
      <xdr:row>36</xdr:row>
      <xdr:rowOff>96386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10609"/>
          <a:ext cx="889000" cy="5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13839</xdr:rowOff>
    </xdr:from>
    <xdr:to>
      <xdr:col>41</xdr:col>
      <xdr:colOff>50800</xdr:colOff>
      <xdr:row>36</xdr:row>
      <xdr:rowOff>96386</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157339"/>
          <a:ext cx="889000" cy="111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171370</xdr:rowOff>
    </xdr:from>
    <xdr:to>
      <xdr:col>55</xdr:col>
      <xdr:colOff>50800</xdr:colOff>
      <xdr:row>36</xdr:row>
      <xdr:rowOff>101520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17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22797</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2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140455</xdr:rowOff>
    </xdr:from>
    <xdr:to>
      <xdr:col>50</xdr:col>
      <xdr:colOff>165100</xdr:colOff>
      <xdr:row>36</xdr:row>
      <xdr:rowOff>70605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14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87132</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91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159059</xdr:rowOff>
    </xdr:from>
    <xdr:to>
      <xdr:col>46</xdr:col>
      <xdr:colOff>38100</xdr:colOff>
      <xdr:row>36</xdr:row>
      <xdr:rowOff>89209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5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105736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3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45586</xdr:rowOff>
    </xdr:from>
    <xdr:to>
      <xdr:col>41</xdr:col>
      <xdr:colOff>101600</xdr:colOff>
      <xdr:row>36</xdr:row>
      <xdr:rowOff>147186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1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163713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99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134489</xdr:rowOff>
    </xdr:from>
    <xdr:to>
      <xdr:col>36</xdr:col>
      <xdr:colOff>165100</xdr:colOff>
      <xdr:row>30</xdr:row>
      <xdr:rowOff>64639</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10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81166</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881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46649</xdr:rowOff>
    </xdr:from>
    <xdr:to>
      <xdr:col>55</xdr:col>
      <xdr:colOff>0</xdr:colOff>
      <xdr:row>56</xdr:row>
      <xdr:rowOff>64708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647849"/>
          <a:ext cx="8382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53121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654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46649</xdr:rowOff>
    </xdr:from>
    <xdr:to>
      <xdr:col>50</xdr:col>
      <xdr:colOff>114300</xdr:colOff>
      <xdr:row>57</xdr:row>
      <xdr:rowOff>88287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647849"/>
          <a:ext cx="889000" cy="21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80618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85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108306</xdr:rowOff>
    </xdr:from>
    <xdr:to>
      <xdr:col>45</xdr:col>
      <xdr:colOff>177800</xdr:colOff>
      <xdr:row>57</xdr:row>
      <xdr:rowOff>88287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366606"/>
          <a:ext cx="889000" cy="49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108306</xdr:rowOff>
    </xdr:from>
    <xdr:to>
      <xdr:col>41</xdr:col>
      <xdr:colOff>50800</xdr:colOff>
      <xdr:row>56</xdr:row>
      <xdr:rowOff>133038</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366606"/>
          <a:ext cx="889000" cy="36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63887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83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56757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2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13908</xdr:rowOff>
    </xdr:from>
    <xdr:to>
      <xdr:col>55</xdr:col>
      <xdr:colOff>50800</xdr:colOff>
      <xdr:row>56</xdr:row>
      <xdr:rowOff>115508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61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36785</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466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167299</xdr:rowOff>
    </xdr:from>
    <xdr:to>
      <xdr:col>50</xdr:col>
      <xdr:colOff>165100</xdr:colOff>
      <xdr:row>56</xdr:row>
      <xdr:rowOff>97449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59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113976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3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37487</xdr:rowOff>
    </xdr:from>
    <xdr:to>
      <xdr:col>46</xdr:col>
      <xdr:colOff>38100</xdr:colOff>
      <xdr:row>57</xdr:row>
      <xdr:rowOff>139087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81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130214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90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57506</xdr:rowOff>
    </xdr:from>
    <xdr:to>
      <xdr:col>41</xdr:col>
      <xdr:colOff>101600</xdr:colOff>
      <xdr:row>54</xdr:row>
      <xdr:rowOff>159106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315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4183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09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82238</xdr:rowOff>
    </xdr:from>
    <xdr:to>
      <xdr:col>36</xdr:col>
      <xdr:colOff>165100</xdr:colOff>
      <xdr:row>57</xdr:row>
      <xdr:rowOff>12388</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68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28915</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45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2769</xdr:rowOff>
    </xdr:from>
    <xdr:to>
      <xdr:col>55</xdr:col>
      <xdr:colOff>0</xdr:colOff>
      <xdr:row>79</xdr:row>
      <xdr:rowOff>26619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547319"/>
          <a:ext cx="838200" cy="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26619</xdr:rowOff>
    </xdr:from>
    <xdr:to>
      <xdr:col>50</xdr:col>
      <xdr:colOff>114300</xdr:colOff>
      <xdr:row>79</xdr:row>
      <xdr:rowOff>28981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571169"/>
          <a:ext cx="8890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9898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04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136461</xdr:rowOff>
    </xdr:from>
    <xdr:to>
      <xdr:col>45</xdr:col>
      <xdr:colOff>177800</xdr:colOff>
      <xdr:row>79</xdr:row>
      <xdr:rowOff>28981</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509561"/>
          <a:ext cx="889000" cy="6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120078</xdr:rowOff>
    </xdr:from>
    <xdr:to>
      <xdr:col>41</xdr:col>
      <xdr:colOff>50800</xdr:colOff>
      <xdr:row>78</xdr:row>
      <xdr:rowOff>136461</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321728"/>
          <a:ext cx="889000" cy="18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64647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123419</xdr:rowOff>
    </xdr:from>
    <xdr:to>
      <xdr:col>55</xdr:col>
      <xdr:colOff>50800</xdr:colOff>
      <xdr:row>79</xdr:row>
      <xdr:rowOff>53569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49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38346</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411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147269</xdr:rowOff>
    </xdr:from>
    <xdr:to>
      <xdr:col>50</xdr:col>
      <xdr:colOff>165100</xdr:colOff>
      <xdr:row>79</xdr:row>
      <xdr:rowOff>77419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52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68546</xdr:rowOff>
    </xdr:from>
    <xdr:ext cx="378565"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50017" y="13613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149631</xdr:rowOff>
    </xdr:from>
    <xdr:to>
      <xdr:col>46</xdr:col>
      <xdr:colOff>38100</xdr:colOff>
      <xdr:row>79</xdr:row>
      <xdr:rowOff>79781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52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70908</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61017" y="136154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85661</xdr:rowOff>
    </xdr:from>
    <xdr:to>
      <xdr:col>41</xdr:col>
      <xdr:colOff>101600</xdr:colOff>
      <xdr:row>79</xdr:row>
      <xdr:rowOff>15811</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45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6938</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55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69278</xdr:rowOff>
    </xdr:from>
    <xdr:to>
      <xdr:col>36</xdr:col>
      <xdr:colOff>165100</xdr:colOff>
      <xdr:row>77</xdr:row>
      <xdr:rowOff>170878</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2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162005</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36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103163</xdr:rowOff>
    </xdr:from>
    <xdr:to>
      <xdr:col>55</xdr:col>
      <xdr:colOff>0</xdr:colOff>
      <xdr:row>95</xdr:row>
      <xdr:rowOff>127915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639300" y="16390913"/>
          <a:ext cx="838200" cy="2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105363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564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103163</xdr:rowOff>
    </xdr:from>
    <xdr:to>
      <xdr:col>50</xdr:col>
      <xdr:colOff>114300</xdr:colOff>
      <xdr:row>97</xdr:row>
      <xdr:rowOff>30874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390913"/>
          <a:ext cx="889000" cy="27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130078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1105</xdr:rowOff>
    </xdr:from>
    <xdr:to>
      <xdr:col>45</xdr:col>
      <xdr:colOff>177800</xdr:colOff>
      <xdr:row>97</xdr:row>
      <xdr:rowOff>30874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117405"/>
          <a:ext cx="889000" cy="54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146893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77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1105</xdr:rowOff>
    </xdr:from>
    <xdr:to>
      <xdr:col>41</xdr:col>
      <xdr:colOff>50800</xdr:colOff>
      <xdr:row>96</xdr:row>
      <xdr:rowOff>151778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117405"/>
          <a:ext cx="889000" cy="49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115371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7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7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77115</xdr:rowOff>
    </xdr:from>
    <xdr:to>
      <xdr:col>55</xdr:col>
      <xdr:colOff>50800</xdr:colOff>
      <xdr:row>96</xdr:row>
      <xdr:rowOff>7265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36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99992</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216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52363</xdr:rowOff>
    </xdr:from>
    <xdr:to>
      <xdr:col>50</xdr:col>
      <xdr:colOff>165100</xdr:colOff>
      <xdr:row>95</xdr:row>
      <xdr:rowOff>153963</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34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170490</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11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151524</xdr:rowOff>
    </xdr:from>
    <xdr:to>
      <xdr:col>46</xdr:col>
      <xdr:colOff>38100</xdr:colOff>
      <xdr:row>97</xdr:row>
      <xdr:rowOff>81674</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61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98201</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38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121755</xdr:rowOff>
    </xdr:from>
    <xdr:to>
      <xdr:col>41</xdr:col>
      <xdr:colOff>101600</xdr:colOff>
      <xdr:row>94</xdr:row>
      <xdr:rowOff>51905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06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68432</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584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100978</xdr:rowOff>
    </xdr:from>
    <xdr:to>
      <xdr:col>36</xdr:col>
      <xdr:colOff>165100</xdr:colOff>
      <xdr:row>97</xdr:row>
      <xdr:rowOff>31128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56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47655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33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26</xdr:rowOff>
    </xdr:from>
    <xdr:to>
      <xdr:col>85</xdr:col>
      <xdr:colOff>127000</xdr:colOff>
      <xdr:row>35</xdr:row>
      <xdr:rowOff>59690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5829326"/>
          <a:ext cx="838200" cy="2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134764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78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59690</xdr:rowOff>
    </xdr:from>
    <xdr:to>
      <xdr:col>81</xdr:col>
      <xdr:colOff>50800</xdr:colOff>
      <xdr:row>37</xdr:row>
      <xdr:rowOff>105182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060440"/>
          <a:ext cx="889000" cy="38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101846</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616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105182</xdr:rowOff>
    </xdr:from>
    <xdr:to>
      <xdr:col>76</xdr:col>
      <xdr:colOff>114300</xdr:colOff>
      <xdr:row>38</xdr:row>
      <xdr:rowOff>77750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448832"/>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145280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660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17628</xdr:rowOff>
    </xdr:from>
    <xdr:to>
      <xdr:col>71</xdr:col>
      <xdr:colOff>177800</xdr:colOff>
      <xdr:row>38</xdr:row>
      <xdr:rowOff>77750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532728"/>
          <a:ext cx="889000" cy="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152823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667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97731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612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120676</xdr:rowOff>
    </xdr:from>
    <xdr:to>
      <xdr:col>85</xdr:col>
      <xdr:colOff>177800</xdr:colOff>
      <xdr:row>34</xdr:row>
      <xdr:rowOff>50826</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577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143553</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62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8890</xdr:rowOff>
    </xdr:from>
    <xdr:to>
      <xdr:col>81</xdr:col>
      <xdr:colOff>101600</xdr:colOff>
      <xdr:row>35</xdr:row>
      <xdr:rowOff>110490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33</xdr:row>
      <xdr:rowOff>127017</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5784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54382</xdr:rowOff>
    </xdr:from>
    <xdr:to>
      <xdr:col>76</xdr:col>
      <xdr:colOff>165100</xdr:colOff>
      <xdr:row>37</xdr:row>
      <xdr:rowOff>155982</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39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1059</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173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26950</xdr:rowOff>
    </xdr:from>
    <xdr:to>
      <xdr:col>72</xdr:col>
      <xdr:colOff>38100</xdr:colOff>
      <xdr:row>38</xdr:row>
      <xdr:rowOff>128550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5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145077</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317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138278</xdr:rowOff>
    </xdr:from>
    <xdr:to>
      <xdr:col>67</xdr:col>
      <xdr:colOff>101600</xdr:colOff>
      <xdr:row>38</xdr:row>
      <xdr:rowOff>68428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48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84955</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257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30125</xdr:rowOff>
    </xdr:from>
    <xdr:to>
      <xdr:col>85</xdr:col>
      <xdr:colOff>127000</xdr:colOff>
      <xdr:row>75</xdr:row>
      <xdr:rowOff>32639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888875"/>
          <a:ext cx="8382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149586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008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13856</xdr:rowOff>
    </xdr:from>
    <xdr:to>
      <xdr:col>81</xdr:col>
      <xdr:colOff>50800</xdr:colOff>
      <xdr:row>75</xdr:row>
      <xdr:rowOff>32639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872606"/>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84777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144805</xdr:rowOff>
    </xdr:from>
    <xdr:to>
      <xdr:col>76</xdr:col>
      <xdr:colOff>114300</xdr:colOff>
      <xdr:row>75</xdr:row>
      <xdr:rowOff>13856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2832105"/>
          <a:ext cx="889000" cy="40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95617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125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144805</xdr:rowOff>
    </xdr:from>
    <xdr:to>
      <xdr:col>71</xdr:col>
      <xdr:colOff>177800</xdr:colOff>
      <xdr:row>75</xdr:row>
      <xdr:rowOff>23838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832105"/>
          <a:ext cx="889000" cy="5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86720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11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12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150775</xdr:rowOff>
    </xdr:from>
    <xdr:to>
      <xdr:col>85</xdr:col>
      <xdr:colOff>177800</xdr:colOff>
      <xdr:row>75</xdr:row>
      <xdr:rowOff>80925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3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2202</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68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153289</xdr:rowOff>
    </xdr:from>
    <xdr:to>
      <xdr:col>81</xdr:col>
      <xdr:colOff>101600</xdr:colOff>
      <xdr:row>75</xdr:row>
      <xdr:rowOff>83439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4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99966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6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134506</xdr:rowOff>
    </xdr:from>
    <xdr:to>
      <xdr:col>76</xdr:col>
      <xdr:colOff>165100</xdr:colOff>
      <xdr:row>75</xdr:row>
      <xdr:rowOff>64656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2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81183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59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94005</xdr:rowOff>
    </xdr:from>
    <xdr:to>
      <xdr:col>72</xdr:col>
      <xdr:colOff>38100</xdr:colOff>
      <xdr:row>75</xdr:row>
      <xdr:rowOff>24155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78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40682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55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144488</xdr:rowOff>
    </xdr:from>
    <xdr:to>
      <xdr:col>67</xdr:col>
      <xdr:colOff>101600</xdr:colOff>
      <xdr:row>75</xdr:row>
      <xdr:rowOff>74638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83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91165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60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106618</xdr:rowOff>
    </xdr:from>
    <xdr:to>
      <xdr:col>85</xdr:col>
      <xdr:colOff>127000</xdr:colOff>
      <xdr:row>95</xdr:row>
      <xdr:rowOff>151783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394368"/>
          <a:ext cx="838200" cy="4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138295</xdr:rowOff>
    </xdr:from>
    <xdr:to>
      <xdr:col>81</xdr:col>
      <xdr:colOff>50800</xdr:colOff>
      <xdr:row>95</xdr:row>
      <xdr:rowOff>151783</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426045"/>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71349</xdr:rowOff>
    </xdr:from>
    <xdr:to>
      <xdr:col>76</xdr:col>
      <xdr:colOff>114300</xdr:colOff>
      <xdr:row>95</xdr:row>
      <xdr:rowOff>138295</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016199"/>
          <a:ext cx="889000" cy="409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71349</xdr:rowOff>
    </xdr:from>
    <xdr:to>
      <xdr:col>71</xdr:col>
      <xdr:colOff>177800</xdr:colOff>
      <xdr:row>97</xdr:row>
      <xdr:rowOff>96265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016199"/>
          <a:ext cx="889000" cy="7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116378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575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25624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55818</xdr:rowOff>
    </xdr:from>
    <xdr:to>
      <xdr:col>85</xdr:col>
      <xdr:colOff>177800</xdr:colOff>
      <xdr:row>95</xdr:row>
      <xdr:rowOff>157418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34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78695</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19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100983</xdr:rowOff>
    </xdr:from>
    <xdr:to>
      <xdr:col>81</xdr:col>
      <xdr:colOff>101600</xdr:colOff>
      <xdr:row>96</xdr:row>
      <xdr:rowOff>31133</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38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47660</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16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87495</xdr:rowOff>
    </xdr:from>
    <xdr:to>
      <xdr:col>76</xdr:col>
      <xdr:colOff>165100</xdr:colOff>
      <xdr:row>96</xdr:row>
      <xdr:rowOff>17645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3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34172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15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20549</xdr:rowOff>
    </xdr:from>
    <xdr:to>
      <xdr:col>72</xdr:col>
      <xdr:colOff>38100</xdr:colOff>
      <xdr:row>93</xdr:row>
      <xdr:rowOff>122149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596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138676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5740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45465</xdr:rowOff>
    </xdr:from>
    <xdr:to>
      <xdr:col>67</xdr:col>
      <xdr:colOff>101600</xdr:colOff>
      <xdr:row>97</xdr:row>
      <xdr:rowOff>147065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7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163592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45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97409</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83959"/>
          <a:ext cx="8890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46609</xdr:rowOff>
    </xdr:from>
    <xdr:to>
      <xdr:col>98</xdr:col>
      <xdr:colOff>38100</xdr:colOff>
      <xdr:row>39</xdr:row>
      <xdr:rowOff>148209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3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139336</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8258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7874</xdr:rowOff>
    </xdr:from>
    <xdr:to>
      <xdr:col>116</xdr:col>
      <xdr:colOff>63500</xdr:colOff>
      <xdr:row>57</xdr:row>
      <xdr:rowOff>21046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21323300" y="9780524"/>
          <a:ext cx="838200" cy="1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920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21046</xdr:rowOff>
    </xdr:from>
    <xdr:to>
      <xdr:col>111</xdr:col>
      <xdr:colOff>177800</xdr:colOff>
      <xdr:row>57</xdr:row>
      <xdr:rowOff>38027</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20434300" y="9793696"/>
          <a:ext cx="889000" cy="16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90296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100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21481</xdr:rowOff>
    </xdr:from>
    <xdr:to>
      <xdr:col>107</xdr:col>
      <xdr:colOff>50800</xdr:colOff>
      <xdr:row>57</xdr:row>
      <xdr:rowOff>38027</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9794131"/>
          <a:ext cx="889000" cy="1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91493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100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132080</xdr:rowOff>
    </xdr:from>
    <xdr:to>
      <xdr:col>102</xdr:col>
      <xdr:colOff>114300</xdr:colOff>
      <xdr:row>57</xdr:row>
      <xdr:rowOff>21481</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9733280"/>
          <a:ext cx="889000" cy="6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68633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01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46535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99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128524</xdr:rowOff>
    </xdr:from>
    <xdr:to>
      <xdr:col>116</xdr:col>
      <xdr:colOff>114300</xdr:colOff>
      <xdr:row>57</xdr:row>
      <xdr:rowOff>58674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972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151401</xdr:rowOff>
    </xdr:from>
    <xdr:ext cx="469744"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958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141696</xdr:rowOff>
    </xdr:from>
    <xdr:to>
      <xdr:col>112</xdr:col>
      <xdr:colOff>38100</xdr:colOff>
      <xdr:row>57</xdr:row>
      <xdr:rowOff>71846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974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88373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088428" y="9518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158677</xdr:rowOff>
    </xdr:from>
    <xdr:to>
      <xdr:col>107</xdr:col>
      <xdr:colOff>101600</xdr:colOff>
      <xdr:row>57</xdr:row>
      <xdr:rowOff>88827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975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105354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199428" y="9535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142131</xdr:rowOff>
    </xdr:from>
    <xdr:to>
      <xdr:col>102</xdr:col>
      <xdr:colOff>165100</xdr:colOff>
      <xdr:row>57</xdr:row>
      <xdr:rowOff>72281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9743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88808</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310428" y="951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81280</xdr:rowOff>
    </xdr:from>
    <xdr:to>
      <xdr:col>98</xdr:col>
      <xdr:colOff>38100</xdr:colOff>
      <xdr:row>57</xdr:row>
      <xdr:rowOff>11430</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968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27957</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421428" y="945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99512</xdr:rowOff>
    </xdr:from>
    <xdr:to>
      <xdr:col>116</xdr:col>
      <xdr:colOff>63500</xdr:colOff>
      <xdr:row>71</xdr:row>
      <xdr:rowOff>42225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101012"/>
          <a:ext cx="838200" cy="11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42225</xdr:rowOff>
    </xdr:from>
    <xdr:to>
      <xdr:col>111</xdr:col>
      <xdr:colOff>177800</xdr:colOff>
      <xdr:row>71</xdr:row>
      <xdr:rowOff>116886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215175"/>
          <a:ext cx="889000" cy="7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116886</xdr:rowOff>
    </xdr:from>
    <xdr:to>
      <xdr:col>107</xdr:col>
      <xdr:colOff>50800</xdr:colOff>
      <xdr:row>71</xdr:row>
      <xdr:rowOff>133390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289836"/>
          <a:ext cx="889000" cy="1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32761</xdr:rowOff>
    </xdr:from>
    <xdr:to>
      <xdr:col>102</xdr:col>
      <xdr:colOff>114300</xdr:colOff>
      <xdr:row>71</xdr:row>
      <xdr:rowOff>133390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8656300" y="12205711"/>
          <a:ext cx="889000" cy="10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48712</xdr:rowOff>
    </xdr:from>
    <xdr:to>
      <xdr:col>116</xdr:col>
      <xdr:colOff>114300</xdr:colOff>
      <xdr:row>70</xdr:row>
      <xdr:rowOff>150312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05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69</xdr:row>
      <xdr:rowOff>135561</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196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162875</xdr:rowOff>
    </xdr:from>
    <xdr:to>
      <xdr:col>112</xdr:col>
      <xdr:colOff>38100</xdr:colOff>
      <xdr:row>71</xdr:row>
      <xdr:rowOff>93025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16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109552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193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66086</xdr:rowOff>
    </xdr:from>
    <xdr:to>
      <xdr:col>107</xdr:col>
      <xdr:colOff>101600</xdr:colOff>
      <xdr:row>71</xdr:row>
      <xdr:rowOff>167686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23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12763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014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82590</xdr:rowOff>
    </xdr:from>
    <xdr:to>
      <xdr:col>102</xdr:col>
      <xdr:colOff>165100</xdr:colOff>
      <xdr:row>72</xdr:row>
      <xdr:rowOff>12740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25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29267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030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153411</xdr:rowOff>
    </xdr:from>
    <xdr:to>
      <xdr:col>98</xdr:col>
      <xdr:colOff>38100</xdr:colOff>
      <xdr:row>71</xdr:row>
      <xdr:rowOff>83561</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15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100088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1930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人件費については、定年延長に伴う定年退職者数の皆増等によるもの。</a:t>
          </a:r>
        </a:p>
        <a:p>
          <a:r>
            <a:rPr kumimoji="1" lang="ja-JP" altLang="en-US" sz="1300">
              <a:latin typeface="ＭＳ Ｐゴシック" panose="020B0600070205080204" pitchFamily="50" charset="-128"/>
              <a:ea typeface="ＭＳ Ｐゴシック" panose="020B0600070205080204" pitchFamily="50" charset="-128"/>
            </a:rPr>
            <a:t>扶助費については、低所得者支援及び定額減税補足給付金の皆増等によるもの。</a:t>
          </a:r>
        </a:p>
        <a:p>
          <a:r>
            <a:rPr kumimoji="1" lang="ja-JP" altLang="en-US" sz="1300">
              <a:latin typeface="ＭＳ Ｐゴシック" panose="020B0600070205080204" pitchFamily="50" charset="-128"/>
              <a:ea typeface="ＭＳ Ｐゴシック" panose="020B0600070205080204" pitchFamily="50" charset="-128"/>
            </a:rPr>
            <a:t>補助費等については、水道料金減免事業費補助金の皆減等によるもの。</a:t>
          </a:r>
        </a:p>
        <a:p>
          <a:r>
            <a:rPr kumimoji="1" lang="ja-JP" altLang="en-US" sz="1300">
              <a:latin typeface="ＭＳ Ｐゴシック" panose="020B0600070205080204" pitchFamily="50" charset="-128"/>
              <a:ea typeface="ＭＳ Ｐゴシック" panose="020B0600070205080204" pitchFamily="50" charset="-128"/>
            </a:rPr>
            <a:t>普通建設事業費については、ごみ処理施設基幹的設備改良工事の皆減等によるもの。</a:t>
          </a:r>
        </a:p>
        <a:p>
          <a:r>
            <a:rPr kumimoji="1" lang="ja-JP" altLang="en-US" sz="1300">
              <a:latin typeface="ＭＳ Ｐゴシック" panose="020B0600070205080204" pitchFamily="50" charset="-128"/>
              <a:ea typeface="ＭＳ Ｐゴシック" panose="020B0600070205080204" pitchFamily="50" charset="-128"/>
            </a:rPr>
            <a:t>災害復旧事業費については、土木施設災害復旧費の増等によるもの。</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12446</xdr:rowOff>
    </xdr:from>
    <xdr:to>
      <xdr:col>24</xdr:col>
      <xdr:colOff>63500</xdr:colOff>
      <xdr:row>35</xdr:row>
      <xdr:rowOff>109982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13196"/>
          <a:ext cx="838200" cy="9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109982</xdr:rowOff>
    </xdr:from>
    <xdr:to>
      <xdr:col>19</xdr:col>
      <xdr:colOff>177800</xdr:colOff>
      <xdr:row>35</xdr:row>
      <xdr:rowOff>162560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073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116078</xdr:rowOff>
    </xdr:from>
    <xdr:to>
      <xdr:col>15</xdr:col>
      <xdr:colOff>50800</xdr:colOff>
      <xdr:row>35</xdr:row>
      <xdr:rowOff>162560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16828"/>
          <a:ext cx="8890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102362</xdr:rowOff>
    </xdr:from>
    <xdr:to>
      <xdr:col>10</xdr:col>
      <xdr:colOff>114300</xdr:colOff>
      <xdr:row>35</xdr:row>
      <xdr:rowOff>116078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031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133096</xdr:rowOff>
    </xdr:from>
    <xdr:to>
      <xdr:col>24</xdr:col>
      <xdr:colOff>114300</xdr:colOff>
      <xdr:row>35</xdr:row>
      <xdr:rowOff>63246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155973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3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59182</xdr:rowOff>
    </xdr:from>
    <xdr:to>
      <xdr:col>20</xdr:col>
      <xdr:colOff>38100</xdr:colOff>
      <xdr:row>35</xdr:row>
      <xdr:rowOff>160782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5859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3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111760</xdr:rowOff>
    </xdr:from>
    <xdr:to>
      <xdr:col>15</xdr:col>
      <xdr:colOff>101600</xdr:colOff>
      <xdr:row>36</xdr:row>
      <xdr:rowOff>41910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58437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8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65278</xdr:rowOff>
    </xdr:from>
    <xdr:to>
      <xdr:col>10</xdr:col>
      <xdr:colOff>165100</xdr:colOff>
      <xdr:row>35</xdr:row>
      <xdr:rowOff>166878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11955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41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51562</xdr:rowOff>
    </xdr:from>
    <xdr:to>
      <xdr:col>6</xdr:col>
      <xdr:colOff>38100</xdr:colOff>
      <xdr:row>35</xdr:row>
      <xdr:rowOff>153162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5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169689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2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109176</xdr:rowOff>
    </xdr:from>
    <xdr:to>
      <xdr:col>24</xdr:col>
      <xdr:colOff>62865</xdr:colOff>
      <xdr:row>59</xdr:row>
      <xdr:rowOff>155353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196026"/>
          <a:ext cx="1270" cy="1074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159180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7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155353</xdr:rowOff>
    </xdr:from>
    <xdr:to>
      <xdr:col>24</xdr:col>
      <xdr:colOff>152400</xdr:colOff>
      <xdr:row>59</xdr:row>
      <xdr:rowOff>155353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70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55853</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897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109176</xdr:rowOff>
    </xdr:from>
    <xdr:to>
      <xdr:col>24</xdr:col>
      <xdr:colOff>152400</xdr:colOff>
      <xdr:row>53</xdr:row>
      <xdr:rowOff>109176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19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110983</xdr:rowOff>
    </xdr:from>
    <xdr:to>
      <xdr:col>24</xdr:col>
      <xdr:colOff>63500</xdr:colOff>
      <xdr:row>57</xdr:row>
      <xdr:rowOff>101415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3797300" y="9712183"/>
          <a:ext cx="838200" cy="16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167628</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9402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17751</xdr:rowOff>
    </xdr:from>
    <xdr:to>
      <xdr:col>24</xdr:col>
      <xdr:colOff>114300</xdr:colOff>
      <xdr:row>58</xdr:row>
      <xdr:rowOff>119351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77901</xdr:rowOff>
    </xdr:from>
    <xdr:to>
      <xdr:col>19</xdr:col>
      <xdr:colOff>177800</xdr:colOff>
      <xdr:row>57</xdr:row>
      <xdr:rowOff>101415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9850551"/>
          <a:ext cx="889000" cy="2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72071</xdr:rowOff>
    </xdr:from>
    <xdr:to>
      <xdr:col>20</xdr:col>
      <xdr:colOff>38100</xdr:colOff>
      <xdr:row>59</xdr:row>
      <xdr:rowOff>2221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6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164798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1010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115729</xdr:rowOff>
    </xdr:from>
    <xdr:to>
      <xdr:col>15</xdr:col>
      <xdr:colOff>50800</xdr:colOff>
      <xdr:row>57</xdr:row>
      <xdr:rowOff>77901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9374029"/>
          <a:ext cx="889000" cy="47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48154</xdr:rowOff>
    </xdr:from>
    <xdr:to>
      <xdr:col>15</xdr:col>
      <xdr:colOff>101600</xdr:colOff>
      <xdr:row>58</xdr:row>
      <xdr:rowOff>149754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999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140881</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1008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54541</xdr:rowOff>
    </xdr:from>
    <xdr:to>
      <xdr:col>10</xdr:col>
      <xdr:colOff>114300</xdr:colOff>
      <xdr:row>54</xdr:row>
      <xdr:rowOff>115729</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98491"/>
          <a:ext cx="889000" cy="57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30455</xdr:rowOff>
    </xdr:from>
    <xdr:to>
      <xdr:col>10</xdr:col>
      <xdr:colOff>165100</xdr:colOff>
      <xdr:row>58</xdr:row>
      <xdr:rowOff>132055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99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123182</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1006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42625</xdr:rowOff>
    </xdr:from>
    <xdr:to>
      <xdr:col>6</xdr:col>
      <xdr:colOff>38100</xdr:colOff>
      <xdr:row>52</xdr:row>
      <xdr:rowOff>144225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95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135352</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050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60183</xdr:rowOff>
    </xdr:from>
    <xdr:to>
      <xdr:col>24</xdr:col>
      <xdr:colOff>114300</xdr:colOff>
      <xdr:row>56</xdr:row>
      <xdr:rowOff>161783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966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83060</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51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50615</xdr:rowOff>
    </xdr:from>
    <xdr:to>
      <xdr:col>20</xdr:col>
      <xdr:colOff>38100</xdr:colOff>
      <xdr:row>57</xdr:row>
      <xdr:rowOff>152215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982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168742</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959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27101</xdr:rowOff>
    </xdr:from>
    <xdr:to>
      <xdr:col>15</xdr:col>
      <xdr:colOff>101600</xdr:colOff>
      <xdr:row>57</xdr:row>
      <xdr:rowOff>128701</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979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145228</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957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64929</xdr:rowOff>
    </xdr:from>
    <xdr:to>
      <xdr:col>10</xdr:col>
      <xdr:colOff>165100</xdr:colOff>
      <xdr:row>54</xdr:row>
      <xdr:rowOff>166529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932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11606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19795" y="9098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3741</xdr:rowOff>
    </xdr:from>
    <xdr:to>
      <xdr:col>6</xdr:col>
      <xdr:colOff>38100</xdr:colOff>
      <xdr:row>51</xdr:row>
      <xdr:rowOff>105341</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747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121868</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52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53866</xdr:rowOff>
    </xdr:from>
    <xdr:to>
      <xdr:col>24</xdr:col>
      <xdr:colOff>63500</xdr:colOff>
      <xdr:row>76</xdr:row>
      <xdr:rowOff>51994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2912616"/>
          <a:ext cx="838200" cy="16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51994</xdr:rowOff>
    </xdr:from>
    <xdr:to>
      <xdr:col>19</xdr:col>
      <xdr:colOff>177800</xdr:colOff>
      <xdr:row>76</xdr:row>
      <xdr:rowOff>160514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082194"/>
          <a:ext cx="889000" cy="10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93969</xdr:rowOff>
    </xdr:from>
    <xdr:to>
      <xdr:col>15</xdr:col>
      <xdr:colOff>50800</xdr:colOff>
      <xdr:row>76</xdr:row>
      <xdr:rowOff>160514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124169"/>
          <a:ext cx="889000" cy="66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93969</xdr:rowOff>
    </xdr:from>
    <xdr:to>
      <xdr:col>10</xdr:col>
      <xdr:colOff>114300</xdr:colOff>
      <xdr:row>78</xdr:row>
      <xdr:rowOff>32900</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124169"/>
          <a:ext cx="889000" cy="28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3066</xdr:rowOff>
    </xdr:from>
    <xdr:to>
      <xdr:col>24</xdr:col>
      <xdr:colOff>114300</xdr:colOff>
      <xdr:row>75</xdr:row>
      <xdr:rowOff>104666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86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25943</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713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1194</xdr:rowOff>
    </xdr:from>
    <xdr:to>
      <xdr:col>20</xdr:col>
      <xdr:colOff>38100</xdr:colOff>
      <xdr:row>76</xdr:row>
      <xdr:rowOff>102794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03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119321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280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109714</xdr:rowOff>
    </xdr:from>
    <xdr:to>
      <xdr:col>15</xdr:col>
      <xdr:colOff>101600</xdr:colOff>
      <xdr:row>77</xdr:row>
      <xdr:rowOff>39864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13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56390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2915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43169</xdr:rowOff>
    </xdr:from>
    <xdr:to>
      <xdr:col>10</xdr:col>
      <xdr:colOff>165100</xdr:colOff>
      <xdr:row>76</xdr:row>
      <xdr:rowOff>144769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07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161296</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284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153550</xdr:rowOff>
    </xdr:from>
    <xdr:to>
      <xdr:col>6</xdr:col>
      <xdr:colOff>38100</xdr:colOff>
      <xdr:row>78</xdr:row>
      <xdr:rowOff>83700</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3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100227</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13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27752</xdr:rowOff>
    </xdr:from>
    <xdr:to>
      <xdr:col>24</xdr:col>
      <xdr:colOff>63500</xdr:colOff>
      <xdr:row>97</xdr:row>
      <xdr:rowOff>73864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3797300" y="16315502"/>
          <a:ext cx="838200" cy="38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27752</xdr:rowOff>
    </xdr:from>
    <xdr:to>
      <xdr:col>19</xdr:col>
      <xdr:colOff>177800</xdr:colOff>
      <xdr:row>95</xdr:row>
      <xdr:rowOff>64491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908300" y="16315502"/>
          <a:ext cx="889000" cy="36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69711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52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64491</xdr:rowOff>
    </xdr:from>
    <xdr:to>
      <xdr:col>15</xdr:col>
      <xdr:colOff>50800</xdr:colOff>
      <xdr:row>95</xdr:row>
      <xdr:rowOff>81145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2019300" y="16352241"/>
          <a:ext cx="889000" cy="1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81145</xdr:rowOff>
    </xdr:from>
    <xdr:to>
      <xdr:col>10</xdr:col>
      <xdr:colOff>114300</xdr:colOff>
      <xdr:row>97</xdr:row>
      <xdr:rowOff>142704</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368895"/>
          <a:ext cx="889000" cy="404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23064</xdr:rowOff>
    </xdr:from>
    <xdr:to>
      <xdr:col>24</xdr:col>
      <xdr:colOff>114300</xdr:colOff>
      <xdr:row>97</xdr:row>
      <xdr:rowOff>124664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65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1491</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63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148402</xdr:rowOff>
    </xdr:from>
    <xdr:to>
      <xdr:col>20</xdr:col>
      <xdr:colOff>38100</xdr:colOff>
      <xdr:row>95</xdr:row>
      <xdr:rowOff>78552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26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95079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03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13691</xdr:rowOff>
    </xdr:from>
    <xdr:to>
      <xdr:col>15</xdr:col>
      <xdr:colOff>101600</xdr:colOff>
      <xdr:row>95</xdr:row>
      <xdr:rowOff>115291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30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106418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39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30345</xdr:rowOff>
    </xdr:from>
    <xdr:to>
      <xdr:col>10</xdr:col>
      <xdr:colOff>165100</xdr:colOff>
      <xdr:row>95</xdr:row>
      <xdr:rowOff>131945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31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123072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41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91904</xdr:rowOff>
    </xdr:from>
    <xdr:to>
      <xdr:col>6</xdr:col>
      <xdr:colOff>38100</xdr:colOff>
      <xdr:row>98</xdr:row>
      <xdr:rowOff>22054</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72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13181</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8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129413</xdr:rowOff>
    </xdr:from>
    <xdr:to>
      <xdr:col>55</xdr:col>
      <xdr:colOff>0</xdr:colOff>
      <xdr:row>38</xdr:row>
      <xdr:rowOff>108458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9639300" y="6473063"/>
          <a:ext cx="8382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42816</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215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129413</xdr:rowOff>
    </xdr:from>
    <xdr:to>
      <xdr:col>50</xdr:col>
      <xdr:colOff>114300</xdr:colOff>
      <xdr:row>38</xdr:row>
      <xdr:rowOff>95885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8750300" y="6473063"/>
          <a:ext cx="889000" cy="13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143400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14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90551</xdr:rowOff>
    </xdr:from>
    <xdr:to>
      <xdr:col>45</xdr:col>
      <xdr:colOff>177800</xdr:colOff>
      <xdr:row>38</xdr:row>
      <xdr:rowOff>95885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7861300" y="6605651"/>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144543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145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33401</xdr:rowOff>
    </xdr:from>
    <xdr:to>
      <xdr:col>41</xdr:col>
      <xdr:colOff>50800</xdr:colOff>
      <xdr:row>38</xdr:row>
      <xdr:rowOff>90551</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a:off x="6972300" y="654850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138447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139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145305</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14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57658</xdr:rowOff>
    </xdr:from>
    <xdr:to>
      <xdr:col>55</xdr:col>
      <xdr:colOff>50800</xdr:colOff>
      <xdr:row>38</xdr:row>
      <xdr:rowOff>159258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657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144035</xdr:rowOff>
    </xdr:from>
    <xdr:ext cx="378565"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6487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78613</xdr:rowOff>
    </xdr:from>
    <xdr:to>
      <xdr:col>50</xdr:col>
      <xdr:colOff>165100</xdr:colOff>
      <xdr:row>38</xdr:row>
      <xdr:rowOff>8763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42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45085</xdr:rowOff>
    </xdr:from>
    <xdr:to>
      <xdr:col>46</xdr:col>
      <xdr:colOff>38100</xdr:colOff>
      <xdr:row>38</xdr:row>
      <xdr:rowOff>146685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56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137812</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61017" y="66529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39751</xdr:rowOff>
    </xdr:from>
    <xdr:to>
      <xdr:col>41</xdr:col>
      <xdr:colOff>101600</xdr:colOff>
      <xdr:row>38</xdr:row>
      <xdr:rowOff>141351</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55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132478</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72017" y="6647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154051</xdr:rowOff>
    </xdr:from>
    <xdr:to>
      <xdr:col>36</xdr:col>
      <xdr:colOff>165100</xdr:colOff>
      <xdr:row>38</xdr:row>
      <xdr:rowOff>84201</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49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75328</xdr:rowOff>
    </xdr:from>
    <xdr:ext cx="378565"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83017" y="6590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153073</xdr:rowOff>
    </xdr:from>
    <xdr:to>
      <xdr:col>55</xdr:col>
      <xdr:colOff>0</xdr:colOff>
      <xdr:row>56</xdr:row>
      <xdr:rowOff>11055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582823"/>
          <a:ext cx="838200" cy="2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135221</xdr:rowOff>
    </xdr:from>
    <xdr:ext cx="469744"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736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153073</xdr:rowOff>
    </xdr:from>
    <xdr:to>
      <xdr:col>50</xdr:col>
      <xdr:colOff>114300</xdr:colOff>
      <xdr:row>56</xdr:row>
      <xdr:rowOff>5512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9582823"/>
          <a:ext cx="8890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88758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404428" y="986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5512</xdr:rowOff>
    </xdr:from>
    <xdr:to>
      <xdr:col>45</xdr:col>
      <xdr:colOff>177800</xdr:colOff>
      <xdr:row>56</xdr:row>
      <xdr:rowOff>12656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606712"/>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86530</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15428" y="985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152388</xdr:rowOff>
    </xdr:from>
    <xdr:to>
      <xdr:col>41</xdr:col>
      <xdr:colOff>50800</xdr:colOff>
      <xdr:row>56</xdr:row>
      <xdr:rowOff>12656</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582138"/>
          <a:ext cx="889000" cy="3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91673</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26428" y="9864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83386</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37428" y="985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131705</xdr:rowOff>
    </xdr:from>
    <xdr:to>
      <xdr:col>55</xdr:col>
      <xdr:colOff>50800</xdr:colOff>
      <xdr:row>56</xdr:row>
      <xdr:rowOff>61855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154582</xdr:rowOff>
    </xdr:from>
    <xdr:ext cx="469744"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102273</xdr:rowOff>
    </xdr:from>
    <xdr:to>
      <xdr:col>50</xdr:col>
      <xdr:colOff>165100</xdr:colOff>
      <xdr:row>56</xdr:row>
      <xdr:rowOff>32423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53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48950</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404428" y="930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126162</xdr:rowOff>
    </xdr:from>
    <xdr:to>
      <xdr:col>46</xdr:col>
      <xdr:colOff>38100</xdr:colOff>
      <xdr:row>56</xdr:row>
      <xdr:rowOff>56312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55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72839</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515428" y="933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133306</xdr:rowOff>
    </xdr:from>
    <xdr:to>
      <xdr:col>41</xdr:col>
      <xdr:colOff>101600</xdr:colOff>
      <xdr:row>56</xdr:row>
      <xdr:rowOff>63456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56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79983</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626428" y="9338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101588</xdr:rowOff>
    </xdr:from>
    <xdr:to>
      <xdr:col>36</xdr:col>
      <xdr:colOff>165100</xdr:colOff>
      <xdr:row>56</xdr:row>
      <xdr:rowOff>31738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53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48265</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37428" y="930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21925</xdr:rowOff>
    </xdr:from>
    <xdr:to>
      <xdr:col>55</xdr:col>
      <xdr:colOff>0</xdr:colOff>
      <xdr:row>75</xdr:row>
      <xdr:rowOff>77155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880675"/>
          <a:ext cx="838200" cy="5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159636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89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21925</xdr:rowOff>
    </xdr:from>
    <xdr:to>
      <xdr:col>50</xdr:col>
      <xdr:colOff>114300</xdr:colOff>
      <xdr:row>75</xdr:row>
      <xdr:rowOff>123469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2880675"/>
          <a:ext cx="889000" cy="10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72858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327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84653</xdr:rowOff>
    </xdr:from>
    <xdr:to>
      <xdr:col>45</xdr:col>
      <xdr:colOff>177800</xdr:colOff>
      <xdr:row>75</xdr:row>
      <xdr:rowOff>123469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943403"/>
          <a:ext cx="889000" cy="3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28556</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515428" y="132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28052</xdr:rowOff>
    </xdr:from>
    <xdr:to>
      <xdr:col>41</xdr:col>
      <xdr:colOff>50800</xdr:colOff>
      <xdr:row>75</xdr:row>
      <xdr:rowOff>84653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886802"/>
          <a:ext cx="889000" cy="5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31666</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26428" y="1323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123517</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37428" y="1315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26355</xdr:rowOff>
    </xdr:from>
    <xdr:to>
      <xdr:col>55</xdr:col>
      <xdr:colOff>50800</xdr:colOff>
      <xdr:row>75</xdr:row>
      <xdr:rowOff>127955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88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49232</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73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142575</xdr:rowOff>
    </xdr:from>
    <xdr:to>
      <xdr:col>50</xdr:col>
      <xdr:colOff>165100</xdr:colOff>
      <xdr:row>75</xdr:row>
      <xdr:rowOff>72725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82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89252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60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72669</xdr:rowOff>
    </xdr:from>
    <xdr:to>
      <xdr:col>46</xdr:col>
      <xdr:colOff>38100</xdr:colOff>
      <xdr:row>76</xdr:row>
      <xdr:rowOff>2818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93141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19346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70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33853</xdr:rowOff>
    </xdr:from>
    <xdr:to>
      <xdr:col>41</xdr:col>
      <xdr:colOff>101600</xdr:colOff>
      <xdr:row>75</xdr:row>
      <xdr:rowOff>135453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89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151980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66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148702</xdr:rowOff>
    </xdr:from>
    <xdr:to>
      <xdr:col>36</xdr:col>
      <xdr:colOff>165100</xdr:colOff>
      <xdr:row>75</xdr:row>
      <xdr:rowOff>78852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83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95379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261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29744</xdr:rowOff>
    </xdr:from>
    <xdr:to>
      <xdr:col>55</xdr:col>
      <xdr:colOff>0</xdr:colOff>
      <xdr:row>95</xdr:row>
      <xdr:rowOff>75395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317494"/>
          <a:ext cx="838200" cy="4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18087</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77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75395</xdr:rowOff>
    </xdr:from>
    <xdr:to>
      <xdr:col>50</xdr:col>
      <xdr:colOff>114300</xdr:colOff>
      <xdr:row>96</xdr:row>
      <xdr:rowOff>2518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63145"/>
          <a:ext cx="889000" cy="9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3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126806</xdr:rowOff>
    </xdr:from>
    <xdr:to>
      <xdr:col>45</xdr:col>
      <xdr:colOff>177800</xdr:colOff>
      <xdr:row>96</xdr:row>
      <xdr:rowOff>2518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414556"/>
          <a:ext cx="889000" cy="4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28670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5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126806</xdr:rowOff>
    </xdr:from>
    <xdr:to>
      <xdr:col>41</xdr:col>
      <xdr:colOff>50800</xdr:colOff>
      <xdr:row>95</xdr:row>
      <xdr:rowOff>141987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14556"/>
          <a:ext cx="889000" cy="1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64927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9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18429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64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150394</xdr:rowOff>
    </xdr:from>
    <xdr:to>
      <xdr:col>55</xdr:col>
      <xdr:colOff>50800</xdr:colOff>
      <xdr:row>95</xdr:row>
      <xdr:rowOff>80544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6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1821</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18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24595</xdr:rowOff>
    </xdr:from>
    <xdr:to>
      <xdr:col>50</xdr:col>
      <xdr:colOff>165100</xdr:colOff>
      <xdr:row>95</xdr:row>
      <xdr:rowOff>126195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1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142722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8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123168</xdr:rowOff>
    </xdr:from>
    <xdr:to>
      <xdr:col>46</xdr:col>
      <xdr:colOff>38100</xdr:colOff>
      <xdr:row>96</xdr:row>
      <xdr:rowOff>53318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1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69845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18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76006</xdr:rowOff>
    </xdr:from>
    <xdr:to>
      <xdr:col>41</xdr:col>
      <xdr:colOff>101600</xdr:colOff>
      <xdr:row>96</xdr:row>
      <xdr:rowOff>6156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6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22683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13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91187</xdr:rowOff>
    </xdr:from>
    <xdr:to>
      <xdr:col>36</xdr:col>
      <xdr:colOff>165100</xdr:colOff>
      <xdr:row>96</xdr:row>
      <xdr:rowOff>21337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37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37864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15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97181</xdr:rowOff>
    </xdr:from>
    <xdr:to>
      <xdr:col>85</xdr:col>
      <xdr:colOff>127000</xdr:colOff>
      <xdr:row>37</xdr:row>
      <xdr:rowOff>146284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440831"/>
          <a:ext cx="838200" cy="4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35506</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7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146284</xdr:rowOff>
    </xdr:from>
    <xdr:to>
      <xdr:col>81</xdr:col>
      <xdr:colOff>50800</xdr:colOff>
      <xdr:row>37</xdr:row>
      <xdr:rowOff>163154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489934"/>
          <a:ext cx="889000" cy="1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31391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5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163154</xdr:rowOff>
    </xdr:from>
    <xdr:to>
      <xdr:col>76</xdr:col>
      <xdr:colOff>114300</xdr:colOff>
      <xdr:row>38</xdr:row>
      <xdr:rowOff>37378</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506804"/>
          <a:ext cx="889000" cy="4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52514</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567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33035</xdr:rowOff>
    </xdr:from>
    <xdr:to>
      <xdr:col>71</xdr:col>
      <xdr:colOff>177800</xdr:colOff>
      <xdr:row>38</xdr:row>
      <xdr:rowOff>37378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548135"/>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46381</xdr:rowOff>
    </xdr:from>
    <xdr:to>
      <xdr:col>85</xdr:col>
      <xdr:colOff>177800</xdr:colOff>
      <xdr:row>37</xdr:row>
      <xdr:rowOff>147981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39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69258</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241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95484</xdr:rowOff>
    </xdr:from>
    <xdr:to>
      <xdr:col>81</xdr:col>
      <xdr:colOff>101600</xdr:colOff>
      <xdr:row>38</xdr:row>
      <xdr:rowOff>25634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43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42161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21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112354</xdr:rowOff>
    </xdr:from>
    <xdr:to>
      <xdr:col>76</xdr:col>
      <xdr:colOff>165100</xdr:colOff>
      <xdr:row>38</xdr:row>
      <xdr:rowOff>42504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5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59031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23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158029</xdr:rowOff>
    </xdr:from>
    <xdr:to>
      <xdr:col>72</xdr:col>
      <xdr:colOff>38100</xdr:colOff>
      <xdr:row>38</xdr:row>
      <xdr:rowOff>88179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50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79305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59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153685</xdr:rowOff>
    </xdr:from>
    <xdr:to>
      <xdr:col>67</xdr:col>
      <xdr:colOff>101600</xdr:colOff>
      <xdr:row>38</xdr:row>
      <xdr:rowOff>83835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49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74962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59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74614</xdr:rowOff>
    </xdr:from>
    <xdr:to>
      <xdr:col>85</xdr:col>
      <xdr:colOff>127000</xdr:colOff>
      <xdr:row>56</xdr:row>
      <xdr:rowOff>102977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675814"/>
          <a:ext cx="838200" cy="2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102977</xdr:rowOff>
    </xdr:from>
    <xdr:to>
      <xdr:col>81</xdr:col>
      <xdr:colOff>50800</xdr:colOff>
      <xdr:row>57</xdr:row>
      <xdr:rowOff>74353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704177"/>
          <a:ext cx="889000" cy="14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26195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798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74353</xdr:rowOff>
    </xdr:from>
    <xdr:to>
      <xdr:col>76</xdr:col>
      <xdr:colOff>114300</xdr:colOff>
      <xdr:row>57</xdr:row>
      <xdr:rowOff>96495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847003"/>
          <a:ext cx="889000" cy="2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36602</xdr:rowOff>
    </xdr:from>
    <xdr:to>
      <xdr:col>71</xdr:col>
      <xdr:colOff>177800</xdr:colOff>
      <xdr:row>57</xdr:row>
      <xdr:rowOff>96495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809252"/>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58584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48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23814</xdr:rowOff>
    </xdr:from>
    <xdr:to>
      <xdr:col>85</xdr:col>
      <xdr:colOff>177800</xdr:colOff>
      <xdr:row>56</xdr:row>
      <xdr:rowOff>125414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62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2241</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60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52177</xdr:rowOff>
    </xdr:from>
    <xdr:to>
      <xdr:col>81</xdr:col>
      <xdr:colOff>101600</xdr:colOff>
      <xdr:row>56</xdr:row>
      <xdr:rowOff>153777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65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170304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42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23553</xdr:rowOff>
    </xdr:from>
    <xdr:to>
      <xdr:col>76</xdr:col>
      <xdr:colOff>165100</xdr:colOff>
      <xdr:row>57</xdr:row>
      <xdr:rowOff>125153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79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116280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88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45695</xdr:rowOff>
    </xdr:from>
    <xdr:to>
      <xdr:col>72</xdr:col>
      <xdr:colOff>38100</xdr:colOff>
      <xdr:row>57</xdr:row>
      <xdr:rowOff>147295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1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138422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91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157252</xdr:rowOff>
    </xdr:from>
    <xdr:to>
      <xdr:col>67</xdr:col>
      <xdr:colOff>101600</xdr:colOff>
      <xdr:row>57</xdr:row>
      <xdr:rowOff>87402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75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78529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85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31" name="災害復旧費最大値テキスト">
          <a:extLst>
            <a:ext uri="{FF2B5EF4-FFF2-40B4-BE49-F238E27FC236}">
              <a16:creationId xmlns:a16="http://schemas.microsoft.com/office/drawing/2014/main" id="{00000000-0008-0000-0700-000077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26</xdr:rowOff>
    </xdr:from>
    <xdr:to>
      <xdr:col>85</xdr:col>
      <xdr:colOff>127000</xdr:colOff>
      <xdr:row>75</xdr:row>
      <xdr:rowOff>59690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5481300" y="12687326"/>
          <a:ext cx="838200" cy="2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134765</xdr:rowOff>
    </xdr:from>
    <xdr:ext cx="378565" cy="259045"/>
    <xdr:sp macro="" textlink="">
      <xdr:nvSpPr>
        <xdr:cNvPr id="634" name="災害復旧費平均値テキスト">
          <a:extLst>
            <a:ext uri="{FF2B5EF4-FFF2-40B4-BE49-F238E27FC236}">
              <a16:creationId xmlns:a16="http://schemas.microsoft.com/office/drawing/2014/main" id="{00000000-0008-0000-0700-00007A020000}"/>
            </a:ext>
          </a:extLst>
        </xdr:cNvPr>
        <xdr:cNvSpPr txBox="1"/>
      </xdr:nvSpPr>
      <xdr:spPr>
        <a:xfrm>
          <a:off x="16370300" y="13336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59690</xdr:rowOff>
    </xdr:from>
    <xdr:to>
      <xdr:col>81</xdr:col>
      <xdr:colOff>50800</xdr:colOff>
      <xdr:row>77</xdr:row>
      <xdr:rowOff>105181</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4592300" y="12918440"/>
          <a:ext cx="889000" cy="388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101846</xdr:rowOff>
    </xdr:from>
    <xdr:ext cx="378565"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5292017" y="13474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105181</xdr:rowOff>
    </xdr:from>
    <xdr:to>
      <xdr:col>76</xdr:col>
      <xdr:colOff>114300</xdr:colOff>
      <xdr:row>78</xdr:row>
      <xdr:rowOff>77749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3703300" y="13306831"/>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145279</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3017" y="13518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17627</xdr:rowOff>
    </xdr:from>
    <xdr:to>
      <xdr:col>71</xdr:col>
      <xdr:colOff>177800</xdr:colOff>
      <xdr:row>78</xdr:row>
      <xdr:rowOff>77749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814300" y="13390727"/>
          <a:ext cx="889000" cy="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152824</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4017" y="13525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97731</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5017" y="13470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120676</xdr:rowOff>
    </xdr:from>
    <xdr:to>
      <xdr:col>85</xdr:col>
      <xdr:colOff>177800</xdr:colOff>
      <xdr:row>74</xdr:row>
      <xdr:rowOff>50826</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6268700" y="1263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143553</xdr:rowOff>
    </xdr:from>
    <xdr:ext cx="469744" cy="259045"/>
    <xdr:sp macro="" textlink="">
      <xdr:nvSpPr>
        <xdr:cNvPr id="653" name="災害復旧費該当値テキスト">
          <a:extLst>
            <a:ext uri="{FF2B5EF4-FFF2-40B4-BE49-F238E27FC236}">
              <a16:creationId xmlns:a16="http://schemas.microsoft.com/office/drawing/2014/main" id="{00000000-0008-0000-0700-00008D020000}"/>
            </a:ext>
          </a:extLst>
        </xdr:cNvPr>
        <xdr:cNvSpPr txBox="1"/>
      </xdr:nvSpPr>
      <xdr:spPr>
        <a:xfrm>
          <a:off x="16370300" y="1248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8890</xdr:rowOff>
    </xdr:from>
    <xdr:to>
      <xdr:col>81</xdr:col>
      <xdr:colOff>101600</xdr:colOff>
      <xdr:row>75</xdr:row>
      <xdr:rowOff>110490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5430500" y="1286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127017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46428" y="1264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54381</xdr:rowOff>
    </xdr:from>
    <xdr:to>
      <xdr:col>76</xdr:col>
      <xdr:colOff>165100</xdr:colOff>
      <xdr:row>77</xdr:row>
      <xdr:rowOff>155981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4541500" y="1325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1058</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3017" y="13031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26949</xdr:rowOff>
    </xdr:from>
    <xdr:to>
      <xdr:col>72</xdr:col>
      <xdr:colOff>38100</xdr:colOff>
      <xdr:row>78</xdr:row>
      <xdr:rowOff>128549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3652500" y="1340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145076</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4017" y="131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138277</xdr:rowOff>
    </xdr:from>
    <xdr:to>
      <xdr:col>67</xdr:col>
      <xdr:colOff>101600</xdr:colOff>
      <xdr:row>78</xdr:row>
      <xdr:rowOff>68427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2763500" y="1333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84954</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5017" y="131151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30124</xdr:rowOff>
    </xdr:from>
    <xdr:to>
      <xdr:col>85</xdr:col>
      <xdr:colOff>127000</xdr:colOff>
      <xdr:row>95</xdr:row>
      <xdr:rowOff>32638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317874"/>
          <a:ext cx="8382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149586</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437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13855</xdr:rowOff>
    </xdr:from>
    <xdr:to>
      <xdr:col>81</xdr:col>
      <xdr:colOff>50800</xdr:colOff>
      <xdr:row>95</xdr:row>
      <xdr:rowOff>32638</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301605"/>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84777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54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144805</xdr:rowOff>
    </xdr:from>
    <xdr:to>
      <xdr:col>76</xdr:col>
      <xdr:colOff>114300</xdr:colOff>
      <xdr:row>95</xdr:row>
      <xdr:rowOff>13855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703300" y="16261105"/>
          <a:ext cx="889000" cy="4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95617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554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144805</xdr:rowOff>
    </xdr:from>
    <xdr:to>
      <xdr:col>71</xdr:col>
      <xdr:colOff>177800</xdr:colOff>
      <xdr:row>95</xdr:row>
      <xdr:rowOff>23837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261105"/>
          <a:ext cx="889000" cy="5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86720</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54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93921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55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150774</xdr:rowOff>
    </xdr:from>
    <xdr:to>
      <xdr:col>85</xdr:col>
      <xdr:colOff>177800</xdr:colOff>
      <xdr:row>95</xdr:row>
      <xdr:rowOff>80924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26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2201</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11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153288</xdr:rowOff>
    </xdr:from>
    <xdr:to>
      <xdr:col>81</xdr:col>
      <xdr:colOff>101600</xdr:colOff>
      <xdr:row>95</xdr:row>
      <xdr:rowOff>83438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26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99965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04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134505</xdr:rowOff>
    </xdr:from>
    <xdr:to>
      <xdr:col>76</xdr:col>
      <xdr:colOff>165100</xdr:colOff>
      <xdr:row>95</xdr:row>
      <xdr:rowOff>64655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25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81182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02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94005</xdr:rowOff>
    </xdr:from>
    <xdr:to>
      <xdr:col>72</xdr:col>
      <xdr:colOff>38100</xdr:colOff>
      <xdr:row>95</xdr:row>
      <xdr:rowOff>24155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21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40682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598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144487</xdr:rowOff>
    </xdr:from>
    <xdr:to>
      <xdr:col>67</xdr:col>
      <xdr:colOff>101600</xdr:colOff>
      <xdr:row>95</xdr:row>
      <xdr:rowOff>74637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26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91164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03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30734</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5171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148861</xdr:rowOff>
    </xdr:from>
    <xdr:ext cx="469744"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29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30734</xdr:rowOff>
    </xdr:from>
    <xdr:to>
      <xdr:col>116</xdr:col>
      <xdr:colOff>152400</xdr:colOff>
      <xdr:row>32</xdr:row>
      <xdr:rowOff>30734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517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128270</xdr:rowOff>
    </xdr:from>
    <xdr:to>
      <xdr:col>116</xdr:col>
      <xdr:colOff>63500</xdr:colOff>
      <xdr:row>32</xdr:row>
      <xdr:rowOff>138938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1323300" y="5614670"/>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61993</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57709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83566</xdr:rowOff>
    </xdr:from>
    <xdr:to>
      <xdr:col>116</xdr:col>
      <xdr:colOff>114300</xdr:colOff>
      <xdr:row>39</xdr:row>
      <xdr:rowOff>13716</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59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86360</xdr:rowOff>
    </xdr:from>
    <xdr:to>
      <xdr:col>111</xdr:col>
      <xdr:colOff>177800</xdr:colOff>
      <xdr:row>32</xdr:row>
      <xdr:rowOff>138938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557276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81280</xdr:rowOff>
    </xdr:from>
    <xdr:to>
      <xdr:col>112</xdr:col>
      <xdr:colOff>38100</xdr:colOff>
      <xdr:row>39</xdr:row>
      <xdr:rowOff>11430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2557</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4017" y="6689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154940</xdr:rowOff>
    </xdr:from>
    <xdr:to>
      <xdr:col>107</xdr:col>
      <xdr:colOff>50800</xdr:colOff>
      <xdr:row>32</xdr:row>
      <xdr:rowOff>86360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529844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77470</xdr:rowOff>
    </xdr:from>
    <xdr:to>
      <xdr:col>107</xdr:col>
      <xdr:colOff>101600</xdr:colOff>
      <xdr:row>39</xdr:row>
      <xdr:rowOff>7620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59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170197</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5017" y="6685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154940</xdr:rowOff>
    </xdr:from>
    <xdr:to>
      <xdr:col>102</xdr:col>
      <xdr:colOff>114300</xdr:colOff>
      <xdr:row>33</xdr:row>
      <xdr:rowOff>65786</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18656300" y="5298440"/>
          <a:ext cx="889000" cy="4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59182</xdr:rowOff>
    </xdr:from>
    <xdr:to>
      <xdr:col>102</xdr:col>
      <xdr:colOff>165100</xdr:colOff>
      <xdr:row>38</xdr:row>
      <xdr:rowOff>160782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57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151909</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667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146812</xdr:rowOff>
    </xdr:from>
    <xdr:to>
      <xdr:col>98</xdr:col>
      <xdr:colOff>38100</xdr:colOff>
      <xdr:row>38</xdr:row>
      <xdr:rowOff>76962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49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68089</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7017" y="6583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77470</xdr:rowOff>
    </xdr:from>
    <xdr:to>
      <xdr:col>116</xdr:col>
      <xdr:colOff>114300</xdr:colOff>
      <xdr:row>33</xdr:row>
      <xdr:rowOff>7620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556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163847</xdr:rowOff>
    </xdr:from>
    <xdr:ext cx="469744"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547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88138</xdr:rowOff>
    </xdr:from>
    <xdr:to>
      <xdr:col>112</xdr:col>
      <xdr:colOff>38100</xdr:colOff>
      <xdr:row>33</xdr:row>
      <xdr:rowOff>18288</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557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34815</xdr:rowOff>
    </xdr:from>
    <xdr:ext cx="469744"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088428" y="534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35560</xdr:rowOff>
    </xdr:from>
    <xdr:to>
      <xdr:col>107</xdr:col>
      <xdr:colOff>101600</xdr:colOff>
      <xdr:row>32</xdr:row>
      <xdr:rowOff>137160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55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153687</xdr:rowOff>
    </xdr:from>
    <xdr:ext cx="469744"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199428" y="529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104140</xdr:rowOff>
    </xdr:from>
    <xdr:to>
      <xdr:col>102</xdr:col>
      <xdr:colOff>165100</xdr:colOff>
      <xdr:row>31</xdr:row>
      <xdr:rowOff>34290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524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29</xdr:row>
      <xdr:rowOff>50817</xdr:rowOff>
    </xdr:from>
    <xdr:ext cx="469744"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10428" y="502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14986</xdr:rowOff>
    </xdr:from>
    <xdr:to>
      <xdr:col>98</xdr:col>
      <xdr:colOff>38100</xdr:colOff>
      <xdr:row>33</xdr:row>
      <xdr:rowOff>116586</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567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133113</xdr:rowOff>
    </xdr:from>
    <xdr:ext cx="469744"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21428" y="544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総務費については、本庁舎等整備工事の増等によるもの。                                                        </a:t>
          </a:r>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商工費については、プレミアム付商品券事業経費の皆減等によるもの。</a:t>
          </a:r>
        </a:p>
        <a:p>
          <a:r>
            <a:rPr kumimoji="1" lang="ja-JP" altLang="en-US" sz="1300">
              <a:latin typeface="ＭＳ Ｐゴシック" panose="020B0600070205080204" pitchFamily="50" charset="-128"/>
              <a:ea typeface="ＭＳ Ｐゴシック" panose="020B0600070205080204" pitchFamily="50" charset="-128"/>
            </a:rPr>
            <a:t>民生費については、低所得者支援及び定額減税補足給付金の皆増等によるもの。　　　　　　　　         </a:t>
          </a:r>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土木費については、まちなかウォーカブル整備工事の増等によるもの。</a:t>
          </a:r>
        </a:p>
        <a:p>
          <a:r>
            <a:rPr kumimoji="1" lang="ja-JP" altLang="en-US" sz="1300">
              <a:latin typeface="ＭＳ Ｐゴシック" panose="020B0600070205080204" pitchFamily="50" charset="-128"/>
              <a:ea typeface="ＭＳ Ｐゴシック" panose="020B0600070205080204" pitchFamily="50" charset="-128"/>
            </a:rPr>
            <a:t>衛生費については、ごみ処理施設基幹的設備改良工事の皆減等によるもの。　　　                     　</a:t>
          </a:r>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消防費については、消防庁舎等整備工事の増等によるもの。</a:t>
          </a:r>
        </a:p>
        <a:p>
          <a:r>
            <a:rPr kumimoji="1" lang="ja-JP" altLang="en-US" sz="1300">
              <a:latin typeface="ＭＳ Ｐゴシック" panose="020B0600070205080204" pitchFamily="50" charset="-128"/>
              <a:ea typeface="ＭＳ Ｐゴシック" panose="020B0600070205080204" pitchFamily="50" charset="-128"/>
            </a:rPr>
            <a:t>労働費については、勤労者総合福祉センター関連整備工事の皆減等によるもの。　　　　　　             　</a:t>
          </a:r>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教育費については、恩田運動公園スポーツパーク整備工事の増等によるもの。</a:t>
          </a:r>
        </a:p>
        <a:p>
          <a:r>
            <a:rPr kumimoji="1" lang="ja-JP" altLang="en-US" sz="1300">
              <a:latin typeface="ＭＳ Ｐゴシック" panose="020B0600070205080204" pitchFamily="50" charset="-128"/>
              <a:ea typeface="ＭＳ Ｐゴシック" panose="020B0600070205080204" pitchFamily="50" charset="-128"/>
            </a:rPr>
            <a:t>農林水産業費については、漁港機能保全・増進工事の減等によるもの。　　　　　　　　　　　　　　　　　</a:t>
          </a:r>
          <a:r>
            <a:rPr kumimoji="1" lang="en-US" altLang="ja-JP" sz="130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災害復旧費については、土木施設災害復旧費の増等によるもの。</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山口県宇部市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財政調整基金は、扶助費や繰出金等の財源確保のため、約</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億円を取り崩し、前年度より</a:t>
          </a:r>
          <a:r>
            <a:rPr kumimoji="1" lang="en-US" altLang="ja-JP" sz="1400">
              <a:latin typeface="ＭＳ ゴシック" pitchFamily="49" charset="-128"/>
              <a:ea typeface="ＭＳ ゴシック" pitchFamily="49" charset="-128"/>
            </a:rPr>
            <a:t>1.33</a:t>
          </a:r>
          <a:r>
            <a:rPr kumimoji="1" lang="ja-JP" altLang="en-US" sz="1400">
              <a:latin typeface="ＭＳ ゴシック" pitchFamily="49" charset="-128"/>
              <a:ea typeface="ＭＳ ゴシック" pitchFamily="49" charset="-128"/>
            </a:rPr>
            <a:t>ポイント低下した。</a:t>
          </a:r>
        </a:p>
        <a:p>
          <a:r>
            <a:rPr kumimoji="1" lang="ja-JP" altLang="en-US" sz="1400">
              <a:latin typeface="ＭＳ ゴシック" pitchFamily="49" charset="-128"/>
              <a:ea typeface="ＭＳ ゴシック" pitchFamily="49" charset="-128"/>
            </a:rPr>
            <a:t>　実質収支額は、歳入歳出差引額が減少したこと等により、前年度より</a:t>
          </a:r>
          <a:r>
            <a:rPr kumimoji="1" lang="en-US" altLang="ja-JP" sz="1400">
              <a:latin typeface="ＭＳ ゴシック" pitchFamily="49" charset="-128"/>
              <a:ea typeface="ＭＳ ゴシック" pitchFamily="49" charset="-128"/>
            </a:rPr>
            <a:t>0.38</a:t>
          </a:r>
          <a:r>
            <a:rPr kumimoji="1" lang="ja-JP" altLang="en-US" sz="1400">
              <a:latin typeface="ＭＳ ゴシック" pitchFamily="49" charset="-128"/>
              <a:ea typeface="ＭＳ ゴシック" pitchFamily="49" charset="-128"/>
            </a:rPr>
            <a:t>ポイント低下した。</a:t>
          </a:r>
        </a:p>
        <a:p>
          <a:r>
            <a:rPr kumimoji="1" lang="ja-JP" altLang="en-US" sz="1400">
              <a:latin typeface="ＭＳ ゴシック" pitchFamily="49" charset="-128"/>
              <a:ea typeface="ＭＳ ゴシック" pitchFamily="49" charset="-128"/>
            </a:rPr>
            <a:t>　実質単年度収支は、財政調整基金積立金の取崩額が減少したこと等により</a:t>
          </a:r>
          <a:r>
            <a:rPr kumimoji="1" lang="en-US" altLang="ja-JP" sz="1400">
              <a:latin typeface="ＭＳ ゴシック" pitchFamily="49" charset="-128"/>
              <a:ea typeface="ＭＳ ゴシック" pitchFamily="49" charset="-128"/>
            </a:rPr>
            <a:t>1.04</a:t>
          </a:r>
          <a:r>
            <a:rPr kumimoji="1" lang="ja-JP" altLang="en-US" sz="1400">
              <a:latin typeface="ＭＳ ゴシック" pitchFamily="49" charset="-128"/>
              <a:ea typeface="ＭＳ ゴシック" pitchFamily="49" charset="-128"/>
            </a:rPr>
            <a:t>ポイント上昇した。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山口県宇部市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農業集落排水事業特別会計以外の会計において黒字となっており、安定した財政運営が行われていると考えられる。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なお、農業集落排水事業特別会計については、令和７年度に黒字となることが確実であると認められる状況である。</a:t>
          </a:r>
        </a:p>
        <a:p>
          <a:r>
            <a:rPr kumimoji="1" lang="ja-JP" altLang="en-US" sz="1400">
              <a:latin typeface="ＭＳ ゴシック" pitchFamily="49" charset="-128"/>
              <a:ea typeface="ＭＳ ゴシック" pitchFamily="49" charset="-128"/>
            </a:rPr>
            <a:t>　今後も、事業の見直し、職員数の適正化などの行政改革や地方債残高の削減、歳入の確保など財政健全化の取組を進める。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山口県宇部市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元利償還金については、償還終了等により減少となった。</a:t>
          </a:r>
        </a:p>
        <a:p>
          <a:r>
            <a:rPr kumimoji="1" lang="ja-JP" altLang="en-US" sz="1200">
              <a:latin typeface="ＭＳ ゴシック" pitchFamily="49" charset="-128"/>
              <a:ea typeface="ＭＳ ゴシック" pitchFamily="49" charset="-128"/>
            </a:rPr>
            <a:t>　公営企業債の元利償還金に対する繰入金については、下水道事業が大部分を占めている。収益的収支に計上された繰出金決算額の増等により増加となった。</a:t>
          </a:r>
        </a:p>
        <a:p>
          <a:r>
            <a:rPr kumimoji="1" lang="ja-JP" altLang="en-US" sz="1200">
              <a:latin typeface="ＭＳ ゴシック" pitchFamily="49" charset="-128"/>
              <a:ea typeface="ＭＳ ゴシック" pitchFamily="49" charset="-128"/>
            </a:rPr>
            <a:t>　組合等が起こした地方債の元利償還金に対する負担金等については、宇部・山陽小野田消防組合の元利償還金の増により、増加となった。</a:t>
          </a:r>
        </a:p>
        <a:p>
          <a:r>
            <a:rPr kumimoji="1" lang="ja-JP" altLang="en-US" sz="1200">
              <a:latin typeface="ＭＳ ゴシック" pitchFamily="49" charset="-128"/>
              <a:ea typeface="ＭＳ ゴシック" pitchFamily="49" charset="-128"/>
            </a:rPr>
            <a:t>　算入公債費等については、災害復旧費等に係る基準財政需要額の減により減少となった。</a:t>
          </a:r>
        </a:p>
        <a:p>
          <a:r>
            <a:rPr kumimoji="1" lang="ja-JP" altLang="en-US" sz="1200">
              <a:latin typeface="ＭＳ ゴシック" pitchFamily="49" charset="-128"/>
              <a:ea typeface="ＭＳ ゴシック" pitchFamily="49" charset="-128"/>
            </a:rPr>
            <a:t> 実質公債費比率の分子については、下水道事業における元利償還金に対する繰入金の増や宇部・山陽小野田消防組合における準元利償還金に係る負担金の増等により増加となった。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山口県宇部市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一般会計等に係る地方債の現在高は、建設地方債に関する残高は増となったものの、臨時財政対策債の発行額が元金償還額以下となったこと等により、全体としては減少となった。</a:t>
          </a:r>
        </a:p>
        <a:p>
          <a:r>
            <a:rPr kumimoji="1" lang="ja-JP" altLang="en-US" sz="1200">
              <a:latin typeface="ＭＳ ゴシック" pitchFamily="49" charset="-128"/>
              <a:ea typeface="ＭＳ ゴシック" pitchFamily="49" charset="-128"/>
            </a:rPr>
            <a:t>　債務負担行為に基づく支出予定額は、港湾関係の県事業負担金に係る債務負担行為であり、宇部港芝中地区荷役機械整備事業（令和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年度分）等により、増加となった。</a:t>
          </a:r>
        </a:p>
        <a:p>
          <a:r>
            <a:rPr kumimoji="1" lang="ja-JP" altLang="en-US" sz="1200">
              <a:latin typeface="ＭＳ ゴシック" pitchFamily="49" charset="-128"/>
              <a:ea typeface="ＭＳ ゴシック" pitchFamily="49" charset="-128"/>
            </a:rPr>
            <a:t>　公営企業債等繰入見込額については、下水道事業が大部分を占めており、残高の減等により、減少となった。</a:t>
          </a:r>
        </a:p>
        <a:p>
          <a:r>
            <a:rPr kumimoji="1" lang="ja-JP" altLang="en-US" sz="1200">
              <a:latin typeface="ＭＳ ゴシック" pitchFamily="49" charset="-128"/>
              <a:ea typeface="ＭＳ ゴシック" pitchFamily="49" charset="-128"/>
            </a:rPr>
            <a:t>　組合等負担等見込額については、宇部・山陽小野田消防組合に係るもので、残高の増等により、増加となった。</a:t>
          </a:r>
        </a:p>
        <a:p>
          <a:r>
            <a:rPr kumimoji="1" lang="ja-JP" altLang="en-US" sz="1200">
              <a:latin typeface="ＭＳ ゴシック" pitchFamily="49" charset="-128"/>
              <a:ea typeface="ＭＳ ゴシック" pitchFamily="49" charset="-128"/>
            </a:rPr>
            <a:t> 退職手当負担見込額は、「宇部市定員適正化計画」に基づき、市民サービスの維持、充実に配慮しながら職員数の適正化に努める。</a:t>
          </a:r>
        </a:p>
        <a:p>
          <a:r>
            <a:rPr kumimoji="1" lang="ja-JP" altLang="en-US" sz="1200">
              <a:latin typeface="ＭＳ ゴシック" pitchFamily="49" charset="-128"/>
              <a:ea typeface="ＭＳ ゴシック" pitchFamily="49" charset="-128"/>
            </a:rPr>
            <a:t>　充当可能基金は、庁舎建設基金や減債基金等の減により減少となった。</a:t>
          </a:r>
        </a:p>
        <a:p>
          <a:r>
            <a:rPr kumimoji="1" lang="ja-JP" altLang="en-US" sz="1200">
              <a:latin typeface="ＭＳ ゴシック" pitchFamily="49" charset="-128"/>
              <a:ea typeface="ＭＳ ゴシック" pitchFamily="49" charset="-128"/>
            </a:rPr>
            <a:t>　将来負担比率の分子については、充当可能基金や基準財政需要額算入見込額の減等により増加となった。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山口県宇部市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庁舎建設基金及び減債基金の取崩額が増加したため、基金残高が減少となった。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標準財政規模に対する財政調整基金の残高が県内他市平均より低いため、財政調整基金からの取崩し抑制を図りつつ、</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基金への積立を実施する予定としている。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合併特例基金：市民の連帯の強化及び地域振興を図るために要する経費の財源を確保するため。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公共施設等保全管理基金：公共施設等の保全管理及び公用又は公共用に供する土地等の取得に要する経費の財源を確保するため。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庁舎建設基金：本市庁舎の建設に関する事業を円滑に推進する財源を確保するため。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社会事業基金：非営利かつ公益的な市民活動への支援、地域福祉に関する活動への支援等の社会事業の推進に資するため。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ふるさと応援基金：ふるさと納税制度において事業指定寄附金及び使途を指定しない寄附金を当該事業及び本市のまちづくりに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要する経費の財源に充てるため。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庁舎建設基金：本庁舎建設事業費の財源として基金繰入金を充当したことにより減となった。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庁舎建設基金：本庁舎建設事業の終了年度には、基金残高が減少する予定である。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積立てが約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百万円あったが、扶助費や繰出金等の財源確保のため、取崩しが約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標準財政規模に対する財政調整基金の残高が県内他市平均より低いため、財政調整基金からの取崩し抑制を図りつつ、</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基金への積立を実施する予定としている。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積立てが約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百万円あったが、取崩しが約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百万円あったことにより、基金残高は約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解散した土地開発公社から受け継いだ産業団地等の販売促進に努め、これを財源とした第三セクター等改革推進債の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繰上償還を実施する予定としている。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C116762-3A0A-4550-9274-0EBF9DA5D4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79CF451-D4F2-465E-9C9E-F7444DA8E5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E2671BD-6785-4EE9-93C1-6339838477B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87B6504-2F78-4330-9319-2974499AFAF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880D9C1-48AD-4844-BF29-331E9F05AD3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038F7CE-BE88-46CA-A13E-10A653E0E55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B0F24CC-DD5A-4EFB-9594-A287C01EEC5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F8D6F19-AC53-431D-A7CC-A667DEC7CA1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1F1A4D6-3705-4AE1-BEF2-CEEB3B84497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6B03121-2037-4C50-992A-218994C51E1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EC6A373-E689-4037-8B89-BE6508090E1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62FB02E-F05A-461B-97FB-36A1A60CF6D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9F13750-EE68-4209-B43E-F412C8A6E4B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9A78C9C-CF9F-41D8-B454-E18E1572512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9BBC4C2-A4FC-4430-A50E-994667B6BC5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57C4461-3841-4290-928E-62F679C9ABB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0EC86F7-C868-425F-AA9E-2BF6AE74B435}"/>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E6D4D64-822C-4F22-A44A-57895598E85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EF87269-7180-402F-B025-F0916A2988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AACB93B-217E-4C0A-B2F1-3967F7663BA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D9FD55B-3B3E-4783-8E61-500FAD371CE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B9E1237-1B9B-4D67-8C8C-BB27E3351DA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EB20290-0F7D-4DB7-BEA8-151ED99B11E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83B7B61-DB96-4139-8DEA-8BDF689EBB5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7BD2746-86E7-40DD-B57E-E30433FB20A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24FADE5-E0EF-4737-89FA-B506792B39D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22C56B7-AA96-43FD-9BC7-A92A511EACD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15B25CA-2A8D-4A65-91B7-300B330DEC4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76CE33E-C1BC-4B2C-A179-5FB8AFB1D39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3904934-9BA1-4342-8DFF-10502217436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04BD83D-8EEE-4FFB-83F9-94FBA3C3F19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9A54D87-A828-44DF-9834-C60EEA90D35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AA31E84B-933B-4E9D-8BD3-E028F453E21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FC20D04-D78C-46C2-BDE7-60D4AEA50F0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B7EBE43-C544-4B72-AE09-371BD94D8EB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717C80A-39D6-4F5D-AE9E-A1CFA47E498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B3E0B64-4B26-4E28-B0BB-CF5C81BD2FC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7C18ABE8-24B1-44F9-B7E7-47C3BF10FEF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EFAA302-72E7-4C30-8BF9-ED0BE9BA9CD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1301D89-DE40-4C5F-8355-2B4D799624C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0C47D7E-BBEA-4F0B-A512-800E08298DD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E260A21-0049-45BA-AAE9-087057DA10E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EBA2F82-C86C-4260-AADA-A2DFFA71A2E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1D520FD-E12C-4006-BC6B-30D4E49B49E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339623A-82A2-47EE-B086-21D1B0097CA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0B641DB-E974-4906-BE93-640777BFD33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D6BE731-79CE-41E2-8B89-9451CD26231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昨年度と比べて</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ポイント上昇し、類似団体平均を</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ポイント上回っているものの、県平均と比較すると、</a:t>
          </a:r>
          <a:r>
            <a:rPr kumimoji="1" lang="en-US" altLang="ja-JP" sz="1000">
              <a:solidFill>
                <a:schemeClr val="dk1"/>
              </a:solidFill>
              <a:effectLst/>
              <a:latin typeface="+mn-lt"/>
              <a:ea typeface="+mn-ea"/>
              <a:cs typeface="+mn-cs"/>
            </a:rPr>
            <a:t>2.5</a:t>
          </a:r>
          <a:r>
            <a:rPr kumimoji="1" lang="ja-JP" altLang="ja-JP" sz="1000">
              <a:solidFill>
                <a:schemeClr val="dk1"/>
              </a:solidFill>
              <a:effectLst/>
              <a:latin typeface="+mn-lt"/>
              <a:ea typeface="+mn-ea"/>
              <a:cs typeface="+mn-cs"/>
            </a:rPr>
            <a:t>ポイント下回っている。</a:t>
          </a:r>
          <a:endParaRPr lang="ja-JP" altLang="ja-JP" sz="1000">
            <a:effectLst/>
          </a:endParaRPr>
        </a:p>
        <a:p>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年度と比較すると増加しており、今後も率が高くなり過ぎれば、将来的に多額の更新等費用が必要になると想定される。このため、個別施設計画等に基づき、総量抑制を図るとともに、計画的な更新・整備に取り組んでいく。</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06346B9-840F-4909-A286-107022717A8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A91AEAB-979B-45B8-8FC2-910BCFE2FAD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4FB7CC2-D16D-4FCC-9751-9862F51F243B}"/>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75DE5764-1D1E-4959-889F-83EA46410C28}"/>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A582102-6E61-4185-9F52-DE0AE27A35A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4BDC1655-5429-4386-BAF6-33E510B3FE6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72FB68D1-F969-48A4-B13E-23C69BDC2FC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9A852218-4452-4769-ABC3-ED68EC4C970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3E3A6B5-7059-4532-8003-974753B2816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2813DDBB-1473-434A-B180-FFC200E360F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E2BECDD-3C63-4A44-BD8C-B0CCB693A03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5DC4E03B-4B78-4259-9109-32C0C4102F1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C7FE3B5-C42E-4B9C-A6CC-31523ECCA275}"/>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DA672AE-5A0A-4B20-86A3-C5643C3D434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5DF65E13-50B9-46D6-B351-47F7F8E3207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FFA926CE-7E82-40AC-B730-154683FD21E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65" name="直線コネクタ 64">
          <a:extLst>
            <a:ext uri="{FF2B5EF4-FFF2-40B4-BE49-F238E27FC236}">
              <a16:creationId xmlns:a16="http://schemas.microsoft.com/office/drawing/2014/main" id="{48F87BAD-BC79-4868-81AD-5A97ADFFA003}"/>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66" name="有形固定資産減価償却率最小値テキスト">
          <a:extLst>
            <a:ext uri="{FF2B5EF4-FFF2-40B4-BE49-F238E27FC236}">
              <a16:creationId xmlns:a16="http://schemas.microsoft.com/office/drawing/2014/main" id="{0618001A-4B25-47C3-ACEB-6C5E62032F59}"/>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67" name="直線コネクタ 66">
          <a:extLst>
            <a:ext uri="{FF2B5EF4-FFF2-40B4-BE49-F238E27FC236}">
              <a16:creationId xmlns:a16="http://schemas.microsoft.com/office/drawing/2014/main" id="{ADA500EF-ABE5-4392-BD86-F58721721B71}"/>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68" name="有形固定資産減価償却率最大値テキスト">
          <a:extLst>
            <a:ext uri="{FF2B5EF4-FFF2-40B4-BE49-F238E27FC236}">
              <a16:creationId xmlns:a16="http://schemas.microsoft.com/office/drawing/2014/main" id="{37DB948F-44BA-40E0-AB1F-DF2A80D520AF}"/>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69" name="直線コネクタ 68">
          <a:extLst>
            <a:ext uri="{FF2B5EF4-FFF2-40B4-BE49-F238E27FC236}">
              <a16:creationId xmlns:a16="http://schemas.microsoft.com/office/drawing/2014/main" id="{3D61BA42-CEAC-4E1F-906F-E7EFEE93A8F4}"/>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70" name="有形固定資産減価償却率平均値テキスト">
          <a:extLst>
            <a:ext uri="{FF2B5EF4-FFF2-40B4-BE49-F238E27FC236}">
              <a16:creationId xmlns:a16="http://schemas.microsoft.com/office/drawing/2014/main" id="{4875AF4C-43DD-429B-BCA4-0D04B6BF8704}"/>
            </a:ext>
          </a:extLst>
        </xdr:cNvPr>
        <xdr:cNvSpPr txBox="1"/>
      </xdr:nvSpPr>
      <xdr:spPr>
        <a:xfrm>
          <a:off x="4813300" y="6013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1" name="フローチャート: 判断 70">
          <a:extLst>
            <a:ext uri="{FF2B5EF4-FFF2-40B4-BE49-F238E27FC236}">
              <a16:creationId xmlns:a16="http://schemas.microsoft.com/office/drawing/2014/main" id="{AEE8D359-2EA6-4E3A-9905-7439DB86193C}"/>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2" name="フローチャート: 判断 71">
          <a:extLst>
            <a:ext uri="{FF2B5EF4-FFF2-40B4-BE49-F238E27FC236}">
              <a16:creationId xmlns:a16="http://schemas.microsoft.com/office/drawing/2014/main" id="{EF41A17E-C779-451F-88CB-2326163C33BC}"/>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3" name="フローチャート: 判断 72">
          <a:extLst>
            <a:ext uri="{FF2B5EF4-FFF2-40B4-BE49-F238E27FC236}">
              <a16:creationId xmlns:a16="http://schemas.microsoft.com/office/drawing/2014/main" id="{8437570C-5FA6-4868-9ADA-2F7B66C4E8A1}"/>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74" name="フローチャート: 判断 73">
          <a:extLst>
            <a:ext uri="{FF2B5EF4-FFF2-40B4-BE49-F238E27FC236}">
              <a16:creationId xmlns:a16="http://schemas.microsoft.com/office/drawing/2014/main" id="{B3B2C6D8-41AB-4510-B9EE-35901A41B75E}"/>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B62D9975-6A0D-48C7-BBE7-C644D98C6687}"/>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C02AF88-9062-4C48-AB14-ABDBC72DCB3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3C459AC-138C-4143-A8A7-6A51E2C85D4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FD7CBCD-5450-44F7-803B-61FB1367BE2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F2FA3E7-530E-43C8-9D93-BE9AC49CFEC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77C50C7-D4DF-4296-A264-20BF17E1205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103928</xdr:rowOff>
    </xdr:from>
    <xdr:to>
      <xdr:col>23</xdr:col>
      <xdr:colOff>136525</xdr:colOff>
      <xdr:row>32</xdr:row>
      <xdr:rowOff>34078</xdr:rowOff>
    </xdr:to>
    <xdr:sp macro="" textlink="">
      <xdr:nvSpPr>
        <xdr:cNvPr id="81" name="楕円 80">
          <a:extLst>
            <a:ext uri="{FF2B5EF4-FFF2-40B4-BE49-F238E27FC236}">
              <a16:creationId xmlns:a16="http://schemas.microsoft.com/office/drawing/2014/main" id="{3545B26C-8EFD-43A2-8C26-183717FBF3C3}"/>
            </a:ext>
          </a:extLst>
        </xdr:cNvPr>
        <xdr:cNvSpPr/>
      </xdr:nvSpPr>
      <xdr:spPr>
        <a:xfrm>
          <a:off x="47117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82355</xdr:rowOff>
    </xdr:from>
    <xdr:ext cx="405111" cy="259045"/>
    <xdr:sp macro="" textlink="">
      <xdr:nvSpPr>
        <xdr:cNvPr id="82" name="有形固定資産減価償却率該当値テキスト">
          <a:extLst>
            <a:ext uri="{FF2B5EF4-FFF2-40B4-BE49-F238E27FC236}">
              <a16:creationId xmlns:a16="http://schemas.microsoft.com/office/drawing/2014/main" id="{6499183B-AA3C-4400-8B77-BB2911BAE950}"/>
            </a:ext>
          </a:extLst>
        </xdr:cNvPr>
        <xdr:cNvSpPr txBox="1"/>
      </xdr:nvSpPr>
      <xdr:spPr>
        <a:xfrm>
          <a:off x="4813300" y="616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75142</xdr:rowOff>
    </xdr:from>
    <xdr:to>
      <xdr:col>19</xdr:col>
      <xdr:colOff>187325</xdr:colOff>
      <xdr:row>32</xdr:row>
      <xdr:rowOff>5292</xdr:rowOff>
    </xdr:to>
    <xdr:sp macro="" textlink="">
      <xdr:nvSpPr>
        <xdr:cNvPr id="83" name="楕円 82">
          <a:extLst>
            <a:ext uri="{FF2B5EF4-FFF2-40B4-BE49-F238E27FC236}">
              <a16:creationId xmlns:a16="http://schemas.microsoft.com/office/drawing/2014/main" id="{AC142344-52F9-4958-9D30-2D9CA0B2E7CE}"/>
            </a:ext>
          </a:extLst>
        </xdr:cNvPr>
        <xdr:cNvSpPr/>
      </xdr:nvSpPr>
      <xdr:spPr>
        <a:xfrm>
          <a:off x="40005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125942</xdr:rowOff>
    </xdr:from>
    <xdr:to>
      <xdr:col>23</xdr:col>
      <xdr:colOff>85725</xdr:colOff>
      <xdr:row>31</xdr:row>
      <xdr:rowOff>154728</xdr:rowOff>
    </xdr:to>
    <xdr:cxnSp macro="">
      <xdr:nvCxnSpPr>
        <xdr:cNvPr id="84" name="直線コネクタ 83">
          <a:extLst>
            <a:ext uri="{FF2B5EF4-FFF2-40B4-BE49-F238E27FC236}">
              <a16:creationId xmlns:a16="http://schemas.microsoft.com/office/drawing/2014/main" id="{21B0B2F1-4750-4123-9270-A25863495368}"/>
            </a:ext>
          </a:extLst>
        </xdr:cNvPr>
        <xdr:cNvCxnSpPr/>
      </xdr:nvCxnSpPr>
      <xdr:spPr>
        <a:xfrm>
          <a:off x="4051300" y="6212417"/>
          <a:ext cx="7112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64347</xdr:rowOff>
    </xdr:from>
    <xdr:to>
      <xdr:col>15</xdr:col>
      <xdr:colOff>187325</xdr:colOff>
      <xdr:row>31</xdr:row>
      <xdr:rowOff>165947</xdr:rowOff>
    </xdr:to>
    <xdr:sp macro="" textlink="">
      <xdr:nvSpPr>
        <xdr:cNvPr id="85" name="楕円 84">
          <a:extLst>
            <a:ext uri="{FF2B5EF4-FFF2-40B4-BE49-F238E27FC236}">
              <a16:creationId xmlns:a16="http://schemas.microsoft.com/office/drawing/2014/main" id="{A8D57A19-7DEF-4B57-9BE1-A894024DABEA}"/>
            </a:ext>
          </a:extLst>
        </xdr:cNvPr>
        <xdr:cNvSpPr/>
      </xdr:nvSpPr>
      <xdr:spPr>
        <a:xfrm>
          <a:off x="3238500" y="615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115147</xdr:rowOff>
    </xdr:from>
    <xdr:to>
      <xdr:col>19</xdr:col>
      <xdr:colOff>136525</xdr:colOff>
      <xdr:row>31</xdr:row>
      <xdr:rowOff>125942</xdr:rowOff>
    </xdr:to>
    <xdr:cxnSp macro="">
      <xdr:nvCxnSpPr>
        <xdr:cNvPr id="86" name="直線コネクタ 85">
          <a:extLst>
            <a:ext uri="{FF2B5EF4-FFF2-40B4-BE49-F238E27FC236}">
              <a16:creationId xmlns:a16="http://schemas.microsoft.com/office/drawing/2014/main" id="{767C9A7B-222F-4875-83C9-323DD5A51751}"/>
            </a:ext>
          </a:extLst>
        </xdr:cNvPr>
        <xdr:cNvCxnSpPr/>
      </xdr:nvCxnSpPr>
      <xdr:spPr>
        <a:xfrm>
          <a:off x="3289300" y="6201622"/>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87" name="楕円 86">
          <a:extLst>
            <a:ext uri="{FF2B5EF4-FFF2-40B4-BE49-F238E27FC236}">
              <a16:creationId xmlns:a16="http://schemas.microsoft.com/office/drawing/2014/main" id="{7A7C9AAE-BD77-4A8F-ADA2-692CEB3D7571}"/>
            </a:ext>
          </a:extLst>
        </xdr:cNvPr>
        <xdr:cNvSpPr/>
      </xdr:nvSpPr>
      <xdr:spPr>
        <a:xfrm>
          <a:off x="247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53975</xdr:rowOff>
    </xdr:from>
    <xdr:to>
      <xdr:col>15</xdr:col>
      <xdr:colOff>136525</xdr:colOff>
      <xdr:row>31</xdr:row>
      <xdr:rowOff>115147</xdr:rowOff>
    </xdr:to>
    <xdr:cxnSp macro="">
      <xdr:nvCxnSpPr>
        <xdr:cNvPr id="88" name="直線コネクタ 87">
          <a:extLst>
            <a:ext uri="{FF2B5EF4-FFF2-40B4-BE49-F238E27FC236}">
              <a16:creationId xmlns:a16="http://schemas.microsoft.com/office/drawing/2014/main" id="{9C3847C1-69DC-4979-8C67-CFF16844C82C}"/>
            </a:ext>
          </a:extLst>
        </xdr:cNvPr>
        <xdr:cNvCxnSpPr/>
      </xdr:nvCxnSpPr>
      <xdr:spPr>
        <a:xfrm>
          <a:off x="2527300" y="614045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53552</xdr:rowOff>
    </xdr:from>
    <xdr:to>
      <xdr:col>7</xdr:col>
      <xdr:colOff>187325</xdr:colOff>
      <xdr:row>31</xdr:row>
      <xdr:rowOff>155152</xdr:rowOff>
    </xdr:to>
    <xdr:sp macro="" textlink="">
      <xdr:nvSpPr>
        <xdr:cNvPr id="89" name="楕円 88">
          <a:extLst>
            <a:ext uri="{FF2B5EF4-FFF2-40B4-BE49-F238E27FC236}">
              <a16:creationId xmlns:a16="http://schemas.microsoft.com/office/drawing/2014/main" id="{09E1138A-06CE-4C15-9517-C85FC31B2FB9}"/>
            </a:ext>
          </a:extLst>
        </xdr:cNvPr>
        <xdr:cNvSpPr/>
      </xdr:nvSpPr>
      <xdr:spPr>
        <a:xfrm>
          <a:off x="1714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53975</xdr:rowOff>
    </xdr:from>
    <xdr:to>
      <xdr:col>11</xdr:col>
      <xdr:colOff>136525</xdr:colOff>
      <xdr:row>31</xdr:row>
      <xdr:rowOff>104352</xdr:rowOff>
    </xdr:to>
    <xdr:cxnSp macro="">
      <xdr:nvCxnSpPr>
        <xdr:cNvPr id="90" name="直線コネクタ 89">
          <a:extLst>
            <a:ext uri="{FF2B5EF4-FFF2-40B4-BE49-F238E27FC236}">
              <a16:creationId xmlns:a16="http://schemas.microsoft.com/office/drawing/2014/main" id="{D33758E4-0D6A-45F2-A40D-FD3ED7019016}"/>
            </a:ext>
          </a:extLst>
        </xdr:cNvPr>
        <xdr:cNvCxnSpPr/>
      </xdr:nvCxnSpPr>
      <xdr:spPr>
        <a:xfrm flipV="1">
          <a:off x="1765300" y="614045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91" name="n_1aveValue有形固定資産減価償却率">
          <a:extLst>
            <a:ext uri="{FF2B5EF4-FFF2-40B4-BE49-F238E27FC236}">
              <a16:creationId xmlns:a16="http://schemas.microsoft.com/office/drawing/2014/main" id="{BF27CCDB-557F-4C3A-9CF5-261B6FF5D8B4}"/>
            </a:ext>
          </a:extLst>
        </xdr:cNvPr>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92" name="n_2aveValue有形固定資産減価償却率">
          <a:extLst>
            <a:ext uri="{FF2B5EF4-FFF2-40B4-BE49-F238E27FC236}">
              <a16:creationId xmlns:a16="http://schemas.microsoft.com/office/drawing/2014/main" id="{CABBCD7B-C189-48B7-8A8F-CAD6AD2535E6}"/>
            </a:ext>
          </a:extLst>
        </xdr:cNvPr>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93" name="n_3aveValue有形固定資産減価償却率">
          <a:extLst>
            <a:ext uri="{FF2B5EF4-FFF2-40B4-BE49-F238E27FC236}">
              <a16:creationId xmlns:a16="http://schemas.microsoft.com/office/drawing/2014/main" id="{1717FB23-6F81-4105-85E6-40682E1DC2B1}"/>
            </a:ext>
          </a:extLst>
        </xdr:cNvPr>
        <xdr:cNvSpPr txBox="1"/>
      </xdr:nvSpPr>
      <xdr:spPr>
        <a:xfrm>
          <a:off x="2324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4" name="n_4aveValue有形固定資産減価償却率">
          <a:extLst>
            <a:ext uri="{FF2B5EF4-FFF2-40B4-BE49-F238E27FC236}">
              <a16:creationId xmlns:a16="http://schemas.microsoft.com/office/drawing/2014/main" id="{8B2EFF7E-2E90-4961-9E47-F4BD0A2F9471}"/>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167869</xdr:rowOff>
    </xdr:from>
    <xdr:ext cx="405111" cy="259045"/>
    <xdr:sp macro="" textlink="">
      <xdr:nvSpPr>
        <xdr:cNvPr id="95" name="n_1mainValue有形固定資産減価償却率">
          <a:extLst>
            <a:ext uri="{FF2B5EF4-FFF2-40B4-BE49-F238E27FC236}">
              <a16:creationId xmlns:a16="http://schemas.microsoft.com/office/drawing/2014/main" id="{28BDF254-92BA-4B6B-BE2A-55C8032E669D}"/>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157074</xdr:rowOff>
    </xdr:from>
    <xdr:ext cx="405111" cy="259045"/>
    <xdr:sp macro="" textlink="">
      <xdr:nvSpPr>
        <xdr:cNvPr id="96" name="n_2mainValue有形固定資産減価償却率">
          <a:extLst>
            <a:ext uri="{FF2B5EF4-FFF2-40B4-BE49-F238E27FC236}">
              <a16:creationId xmlns:a16="http://schemas.microsoft.com/office/drawing/2014/main" id="{92B1F3C6-9B83-4F83-894A-2B2B50CF8884}"/>
            </a:ext>
          </a:extLst>
        </xdr:cNvPr>
        <xdr:cNvSpPr txBox="1"/>
      </xdr:nvSpPr>
      <xdr:spPr>
        <a:xfrm>
          <a:off x="3086744" y="624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97" name="n_3mainValue有形固定資産減価償却率">
          <a:extLst>
            <a:ext uri="{FF2B5EF4-FFF2-40B4-BE49-F238E27FC236}">
              <a16:creationId xmlns:a16="http://schemas.microsoft.com/office/drawing/2014/main" id="{D0959745-829A-4D67-B76B-123613F89AA3}"/>
            </a:ext>
          </a:extLst>
        </xdr:cNvPr>
        <xdr:cNvSpPr txBox="1"/>
      </xdr:nvSpPr>
      <xdr:spPr>
        <a:xfrm>
          <a:off x="2324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146279</xdr:rowOff>
    </xdr:from>
    <xdr:ext cx="405111" cy="259045"/>
    <xdr:sp macro="" textlink="">
      <xdr:nvSpPr>
        <xdr:cNvPr id="98" name="n_4mainValue有形固定資産減価償却率">
          <a:extLst>
            <a:ext uri="{FF2B5EF4-FFF2-40B4-BE49-F238E27FC236}">
              <a16:creationId xmlns:a16="http://schemas.microsoft.com/office/drawing/2014/main" id="{F7A572CA-C59A-4ACE-9B17-46200AE414B1}"/>
            </a:ext>
          </a:extLst>
        </xdr:cNvPr>
        <xdr:cNvSpPr txBox="1"/>
      </xdr:nvSpPr>
      <xdr:spPr>
        <a:xfrm>
          <a:off x="1562744" y="6232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2D29507-C8D3-47E6-8775-AF788B478E7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ABCFAA00-484B-4F13-9408-A016B72F3ED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F2E9BBF-B07B-4CC1-AE84-F336F0F17D7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B4ED55BD-50E5-42FD-96A5-36DFED81246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8A17307E-10DA-4E5E-9C6A-4DC3EEC7307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CFB5778D-945B-403D-86E0-075D26D1755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2762E0B1-6C2A-4576-AE0F-0B430BCDA7A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5A07341-0776-43F6-A92B-C089EEC9442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B5778C3-C2A2-4FC0-9733-5A9D667043C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28105A7-9C4B-431E-912A-6597589FEE1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2F8BAB4-9215-46AB-A98F-3CC99C0A60D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3AA03C2-9902-49CF-BAC1-7D35773E16A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5E41CEB-5F66-4A7A-918F-DAD9BABBA14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昨年度と比べて</a:t>
          </a:r>
          <a:r>
            <a:rPr kumimoji="1" lang="en-US" altLang="ja-JP" sz="1100">
              <a:solidFill>
                <a:schemeClr val="dk1"/>
              </a:solidFill>
              <a:effectLst/>
              <a:latin typeface="+mn-lt"/>
              <a:ea typeface="+mn-ea"/>
              <a:cs typeface="+mn-cs"/>
            </a:rPr>
            <a:t>59.5</a:t>
          </a:r>
          <a:r>
            <a:rPr kumimoji="1" lang="ja-JP" altLang="en-US" sz="1100">
              <a:solidFill>
                <a:schemeClr val="dk1"/>
              </a:solidFill>
              <a:effectLst/>
              <a:latin typeface="+mn-lt"/>
              <a:ea typeface="+mn-ea"/>
              <a:cs typeface="+mn-cs"/>
            </a:rPr>
            <a:t>ポ</a:t>
          </a:r>
          <a:r>
            <a:rPr kumimoji="1" lang="ja-JP" altLang="ja-JP" sz="1100">
              <a:solidFill>
                <a:schemeClr val="dk1"/>
              </a:solidFill>
              <a:effectLst/>
              <a:latin typeface="+mn-lt"/>
              <a:ea typeface="+mn-ea"/>
              <a:cs typeface="+mn-cs"/>
            </a:rPr>
            <a:t>イント上昇しており、県平均より</a:t>
          </a:r>
          <a:r>
            <a:rPr kumimoji="1" lang="en-US" altLang="ja-JP" sz="1100">
              <a:solidFill>
                <a:schemeClr val="dk1"/>
              </a:solidFill>
              <a:effectLst/>
              <a:latin typeface="+mn-lt"/>
              <a:ea typeface="+mn-ea"/>
              <a:cs typeface="+mn-cs"/>
            </a:rPr>
            <a:t>69.3</a:t>
          </a:r>
          <a:r>
            <a:rPr kumimoji="1" lang="ja-JP" altLang="ja-JP" sz="1100">
              <a:solidFill>
                <a:schemeClr val="dk1"/>
              </a:solidFill>
              <a:effectLst/>
              <a:latin typeface="+mn-lt"/>
              <a:ea typeface="+mn-ea"/>
              <a:cs typeface="+mn-cs"/>
            </a:rPr>
            <a:t>ポイント、類似団体平均を</a:t>
          </a:r>
          <a:r>
            <a:rPr kumimoji="1" lang="en-US" altLang="ja-JP" sz="1100">
              <a:solidFill>
                <a:schemeClr val="dk1"/>
              </a:solidFill>
              <a:effectLst/>
              <a:latin typeface="+mn-lt"/>
              <a:ea typeface="+mn-ea"/>
              <a:cs typeface="+mn-cs"/>
            </a:rPr>
            <a:t>367.2</a:t>
          </a:r>
          <a:r>
            <a:rPr kumimoji="1" lang="ja-JP" altLang="ja-JP" sz="1100">
              <a:solidFill>
                <a:schemeClr val="dk1"/>
              </a:solidFill>
              <a:effectLst/>
              <a:latin typeface="+mn-lt"/>
              <a:ea typeface="+mn-ea"/>
              <a:cs typeface="+mn-cs"/>
            </a:rPr>
            <a:t>ポイント上回っている。なお、今後も本庁舎建替えに伴う建設地方債の発行等により、債務償還比率は高水準で推移していく見込みである。</a:t>
          </a:r>
          <a:endParaRPr lang="ja-JP" altLang="ja-JP">
            <a:effectLst/>
          </a:endParaRPr>
        </a:p>
        <a:p>
          <a:r>
            <a:rPr kumimoji="1" lang="ja-JP" altLang="ja-JP" sz="1100">
              <a:solidFill>
                <a:schemeClr val="dk1"/>
              </a:solidFill>
              <a:effectLst/>
              <a:latin typeface="+mn-lt"/>
              <a:ea typeface="+mn-ea"/>
              <a:cs typeface="+mn-cs"/>
            </a:rPr>
            <a:t>世代間負担の公平性から、債務償還比率が小さいほど良いというわけではないが、全国平均比率を目途にコントロールを図る。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24E4306E-A06B-44AA-8ECE-8005D55B98A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3DE89A73-70BB-48E7-BB14-4CE6377EF69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880EB8F-5850-41F4-89A4-A73521555FF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B3C25EED-E00C-48AD-8E83-D8CC83DA8B5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FC709B25-1D83-4055-B422-3407A141F9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6A6DCDBE-6B7B-4164-9477-816C4FC8E7AD}"/>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3208C901-7CED-476B-95AB-94FC92F060C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F9173607-2A3B-4D10-8FE1-596C520BA9E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FADA9DA8-13CE-4050-8BDB-74FDD84C353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CAE0568-78BB-4D6A-8BD7-BD8E0950961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66B3025F-BB14-49DD-8AF7-97CD8E752DF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AE863017-002E-42D5-B22F-CA7F23ED773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4A694BDF-DBFF-4700-8652-722426FA73E8}"/>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EB0566F7-630C-45DB-AA2E-9BC94A185C0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AFCEF755-F886-4657-8A43-EB65C735F0A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1ECDD1A2-7AD5-4E29-A74A-435D5353946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5220698A-427C-4AA5-9E79-D15D8D2B53D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29" name="直線コネクタ 128">
          <a:extLst>
            <a:ext uri="{FF2B5EF4-FFF2-40B4-BE49-F238E27FC236}">
              <a16:creationId xmlns:a16="http://schemas.microsoft.com/office/drawing/2014/main" id="{7F824016-9FC0-4096-A546-35E06AA75DB9}"/>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0" name="債務償還比率最小値テキスト">
          <a:extLst>
            <a:ext uri="{FF2B5EF4-FFF2-40B4-BE49-F238E27FC236}">
              <a16:creationId xmlns:a16="http://schemas.microsoft.com/office/drawing/2014/main" id="{B023DF43-951B-4AC5-AC01-68CA4678D973}"/>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1" name="直線コネクタ 130">
          <a:extLst>
            <a:ext uri="{FF2B5EF4-FFF2-40B4-BE49-F238E27FC236}">
              <a16:creationId xmlns:a16="http://schemas.microsoft.com/office/drawing/2014/main" id="{92B1A5C0-7BCA-45A9-AB3F-A87CCD1FE4EA}"/>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id="{5E23F79F-90EF-4BA0-814A-A761346BDEE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id="{13F0B78E-7C42-4DD2-94A0-0EE7171319CD}"/>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34" name="債務償還比率平均値テキスト">
          <a:extLst>
            <a:ext uri="{FF2B5EF4-FFF2-40B4-BE49-F238E27FC236}">
              <a16:creationId xmlns:a16="http://schemas.microsoft.com/office/drawing/2014/main" id="{3FE0176F-1D0A-41E2-BF4E-ACCF165D572F}"/>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35" name="フローチャート: 判断 134">
          <a:extLst>
            <a:ext uri="{FF2B5EF4-FFF2-40B4-BE49-F238E27FC236}">
              <a16:creationId xmlns:a16="http://schemas.microsoft.com/office/drawing/2014/main" id="{A2B43973-213E-455A-BABF-012D513B107A}"/>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36" name="フローチャート: 判断 135">
          <a:extLst>
            <a:ext uri="{FF2B5EF4-FFF2-40B4-BE49-F238E27FC236}">
              <a16:creationId xmlns:a16="http://schemas.microsoft.com/office/drawing/2014/main" id="{7B8A2562-5C04-41BC-BA70-9FC8ADCE5413}"/>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37" name="フローチャート: 判断 136">
          <a:extLst>
            <a:ext uri="{FF2B5EF4-FFF2-40B4-BE49-F238E27FC236}">
              <a16:creationId xmlns:a16="http://schemas.microsoft.com/office/drawing/2014/main" id="{719D1281-715F-4C3B-9A33-DDDE6B5CFBE1}"/>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38" name="フローチャート: 判断 137">
          <a:extLst>
            <a:ext uri="{FF2B5EF4-FFF2-40B4-BE49-F238E27FC236}">
              <a16:creationId xmlns:a16="http://schemas.microsoft.com/office/drawing/2014/main" id="{A91C33E5-05B6-44D9-B308-F8C3960A0443}"/>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39" name="フローチャート: 判断 138">
          <a:extLst>
            <a:ext uri="{FF2B5EF4-FFF2-40B4-BE49-F238E27FC236}">
              <a16:creationId xmlns:a16="http://schemas.microsoft.com/office/drawing/2014/main" id="{B6819111-5B55-4E83-967F-2A1C12C3B710}"/>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E32DD6C-FCB5-4922-B13B-FEB9B779CA6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49BA787-BB88-405C-8F0C-DBAA590C449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CCF9067-41CA-4414-A782-2FA325319CD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CFD1991-588C-4796-8DA3-F0C838CB6C4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F30EDED-6D5B-46C6-9A00-EB44107460A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123653</xdr:rowOff>
    </xdr:from>
    <xdr:to>
      <xdr:col>76</xdr:col>
      <xdr:colOff>73025</xdr:colOff>
      <xdr:row>33</xdr:row>
      <xdr:rowOff>53803</xdr:rowOff>
    </xdr:to>
    <xdr:sp macro="" textlink="">
      <xdr:nvSpPr>
        <xdr:cNvPr id="145" name="楕円 144">
          <a:extLst>
            <a:ext uri="{FF2B5EF4-FFF2-40B4-BE49-F238E27FC236}">
              <a16:creationId xmlns:a16="http://schemas.microsoft.com/office/drawing/2014/main" id="{DBF865F5-A62C-44B4-B033-863D49297CC7}"/>
            </a:ext>
          </a:extLst>
        </xdr:cNvPr>
        <xdr:cNvSpPr/>
      </xdr:nvSpPr>
      <xdr:spPr>
        <a:xfrm>
          <a:off x="14744700" y="638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102080</xdr:rowOff>
    </xdr:from>
    <xdr:ext cx="469744" cy="259045"/>
    <xdr:sp macro="" textlink="">
      <xdr:nvSpPr>
        <xdr:cNvPr id="146" name="債務償還比率該当値テキスト">
          <a:extLst>
            <a:ext uri="{FF2B5EF4-FFF2-40B4-BE49-F238E27FC236}">
              <a16:creationId xmlns:a16="http://schemas.microsoft.com/office/drawing/2014/main" id="{7B38AC87-4493-4636-9EFE-3EED5A4D8A6A}"/>
            </a:ext>
          </a:extLst>
        </xdr:cNvPr>
        <xdr:cNvSpPr txBox="1"/>
      </xdr:nvSpPr>
      <xdr:spPr>
        <a:xfrm>
          <a:off x="14846300" y="636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31895</xdr:rowOff>
    </xdr:from>
    <xdr:to>
      <xdr:col>72</xdr:col>
      <xdr:colOff>123825</xdr:colOff>
      <xdr:row>32</xdr:row>
      <xdr:rowOff>133495</xdr:rowOff>
    </xdr:to>
    <xdr:sp macro="" textlink="">
      <xdr:nvSpPr>
        <xdr:cNvPr id="147" name="楕円 146">
          <a:extLst>
            <a:ext uri="{FF2B5EF4-FFF2-40B4-BE49-F238E27FC236}">
              <a16:creationId xmlns:a16="http://schemas.microsoft.com/office/drawing/2014/main" id="{331FBB41-7D27-4F68-ACC1-95ECE8D9A174}"/>
            </a:ext>
          </a:extLst>
        </xdr:cNvPr>
        <xdr:cNvSpPr/>
      </xdr:nvSpPr>
      <xdr:spPr>
        <a:xfrm>
          <a:off x="14033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82695</xdr:rowOff>
    </xdr:from>
    <xdr:to>
      <xdr:col>76</xdr:col>
      <xdr:colOff>22225</xdr:colOff>
      <xdr:row>33</xdr:row>
      <xdr:rowOff>3003</xdr:rowOff>
    </xdr:to>
    <xdr:cxnSp macro="">
      <xdr:nvCxnSpPr>
        <xdr:cNvPr id="148" name="直線コネクタ 147">
          <a:extLst>
            <a:ext uri="{FF2B5EF4-FFF2-40B4-BE49-F238E27FC236}">
              <a16:creationId xmlns:a16="http://schemas.microsoft.com/office/drawing/2014/main" id="{ECB2E223-63F2-4DFE-A95F-3433CC43A5B5}"/>
            </a:ext>
          </a:extLst>
        </xdr:cNvPr>
        <xdr:cNvCxnSpPr/>
      </xdr:nvCxnSpPr>
      <xdr:spPr>
        <a:xfrm>
          <a:off x="14084300" y="6340620"/>
          <a:ext cx="711200" cy="9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12772</xdr:rowOff>
    </xdr:from>
    <xdr:to>
      <xdr:col>68</xdr:col>
      <xdr:colOff>123825</xdr:colOff>
      <xdr:row>32</xdr:row>
      <xdr:rowOff>114372</xdr:rowOff>
    </xdr:to>
    <xdr:sp macro="" textlink="">
      <xdr:nvSpPr>
        <xdr:cNvPr id="149" name="楕円 148">
          <a:extLst>
            <a:ext uri="{FF2B5EF4-FFF2-40B4-BE49-F238E27FC236}">
              <a16:creationId xmlns:a16="http://schemas.microsoft.com/office/drawing/2014/main" id="{C8E6FA64-8284-40E4-9953-B7D8CE0BD0D2}"/>
            </a:ext>
          </a:extLst>
        </xdr:cNvPr>
        <xdr:cNvSpPr/>
      </xdr:nvSpPr>
      <xdr:spPr>
        <a:xfrm>
          <a:off x="13271500" y="627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63572</xdr:rowOff>
    </xdr:from>
    <xdr:to>
      <xdr:col>72</xdr:col>
      <xdr:colOff>73025</xdr:colOff>
      <xdr:row>32</xdr:row>
      <xdr:rowOff>82695</xdr:rowOff>
    </xdr:to>
    <xdr:cxnSp macro="">
      <xdr:nvCxnSpPr>
        <xdr:cNvPr id="150" name="直線コネクタ 149">
          <a:extLst>
            <a:ext uri="{FF2B5EF4-FFF2-40B4-BE49-F238E27FC236}">
              <a16:creationId xmlns:a16="http://schemas.microsoft.com/office/drawing/2014/main" id="{8FFA65DB-0DD8-4621-8A37-FDA6A025E7D6}"/>
            </a:ext>
          </a:extLst>
        </xdr:cNvPr>
        <xdr:cNvCxnSpPr/>
      </xdr:nvCxnSpPr>
      <xdr:spPr>
        <a:xfrm>
          <a:off x="13322300" y="6321497"/>
          <a:ext cx="762000" cy="1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161517</xdr:rowOff>
    </xdr:from>
    <xdr:to>
      <xdr:col>64</xdr:col>
      <xdr:colOff>123825</xdr:colOff>
      <xdr:row>31</xdr:row>
      <xdr:rowOff>91667</xdr:rowOff>
    </xdr:to>
    <xdr:sp macro="" textlink="">
      <xdr:nvSpPr>
        <xdr:cNvPr id="151" name="楕円 150">
          <a:extLst>
            <a:ext uri="{FF2B5EF4-FFF2-40B4-BE49-F238E27FC236}">
              <a16:creationId xmlns:a16="http://schemas.microsoft.com/office/drawing/2014/main" id="{53939D96-62B6-4795-94BE-EBECE47216E7}"/>
            </a:ext>
          </a:extLst>
        </xdr:cNvPr>
        <xdr:cNvSpPr/>
      </xdr:nvSpPr>
      <xdr:spPr>
        <a:xfrm>
          <a:off x="12509500" y="60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40867</xdr:rowOff>
    </xdr:from>
    <xdr:to>
      <xdr:col>68</xdr:col>
      <xdr:colOff>73025</xdr:colOff>
      <xdr:row>32</xdr:row>
      <xdr:rowOff>63572</xdr:rowOff>
    </xdr:to>
    <xdr:cxnSp macro="">
      <xdr:nvCxnSpPr>
        <xdr:cNvPr id="152" name="直線コネクタ 151">
          <a:extLst>
            <a:ext uri="{FF2B5EF4-FFF2-40B4-BE49-F238E27FC236}">
              <a16:creationId xmlns:a16="http://schemas.microsoft.com/office/drawing/2014/main" id="{8D733356-7301-40B1-B15B-7844B207588C}"/>
            </a:ext>
          </a:extLst>
        </xdr:cNvPr>
        <xdr:cNvCxnSpPr/>
      </xdr:nvCxnSpPr>
      <xdr:spPr>
        <a:xfrm>
          <a:off x="12560300" y="6127342"/>
          <a:ext cx="762000" cy="19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31895</xdr:rowOff>
    </xdr:from>
    <xdr:to>
      <xdr:col>60</xdr:col>
      <xdr:colOff>123825</xdr:colOff>
      <xdr:row>32</xdr:row>
      <xdr:rowOff>133495</xdr:rowOff>
    </xdr:to>
    <xdr:sp macro="" textlink="">
      <xdr:nvSpPr>
        <xdr:cNvPr id="153" name="楕円 152">
          <a:extLst>
            <a:ext uri="{FF2B5EF4-FFF2-40B4-BE49-F238E27FC236}">
              <a16:creationId xmlns:a16="http://schemas.microsoft.com/office/drawing/2014/main" id="{53FB7EBB-BFB3-43AB-B9A3-6F84C94F90BA}"/>
            </a:ext>
          </a:extLst>
        </xdr:cNvPr>
        <xdr:cNvSpPr/>
      </xdr:nvSpPr>
      <xdr:spPr>
        <a:xfrm>
          <a:off x="11747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40867</xdr:rowOff>
    </xdr:from>
    <xdr:to>
      <xdr:col>64</xdr:col>
      <xdr:colOff>73025</xdr:colOff>
      <xdr:row>32</xdr:row>
      <xdr:rowOff>82695</xdr:rowOff>
    </xdr:to>
    <xdr:cxnSp macro="">
      <xdr:nvCxnSpPr>
        <xdr:cNvPr id="154" name="直線コネクタ 153">
          <a:extLst>
            <a:ext uri="{FF2B5EF4-FFF2-40B4-BE49-F238E27FC236}">
              <a16:creationId xmlns:a16="http://schemas.microsoft.com/office/drawing/2014/main" id="{F00FA9EC-D3BF-4363-A875-FFFA9C57BB97}"/>
            </a:ext>
          </a:extLst>
        </xdr:cNvPr>
        <xdr:cNvCxnSpPr/>
      </xdr:nvCxnSpPr>
      <xdr:spPr>
        <a:xfrm flipV="1">
          <a:off x="11798300" y="6127342"/>
          <a:ext cx="762000" cy="21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55" name="n_1aveValue債務償還比率">
          <a:extLst>
            <a:ext uri="{FF2B5EF4-FFF2-40B4-BE49-F238E27FC236}">
              <a16:creationId xmlns:a16="http://schemas.microsoft.com/office/drawing/2014/main" id="{94F8937E-33AC-440B-AB20-3A7EDCC9A306}"/>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56" name="n_2aveValue債務償還比率">
          <a:extLst>
            <a:ext uri="{FF2B5EF4-FFF2-40B4-BE49-F238E27FC236}">
              <a16:creationId xmlns:a16="http://schemas.microsoft.com/office/drawing/2014/main" id="{0BABE01B-2AC6-4708-8BA5-CCD5A30E0412}"/>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57" name="n_3aveValue債務償還比率">
          <a:extLst>
            <a:ext uri="{FF2B5EF4-FFF2-40B4-BE49-F238E27FC236}">
              <a16:creationId xmlns:a16="http://schemas.microsoft.com/office/drawing/2014/main" id="{B80A3618-5C40-4210-88EC-2B36983F38B7}"/>
            </a:ext>
          </a:extLst>
        </xdr:cNvPr>
        <xdr:cNvSpPr txBox="1"/>
      </xdr:nvSpPr>
      <xdr:spPr>
        <a:xfrm>
          <a:off x="12325427" y="55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58" name="n_4aveValue債務償還比率">
          <a:extLst>
            <a:ext uri="{FF2B5EF4-FFF2-40B4-BE49-F238E27FC236}">
              <a16:creationId xmlns:a16="http://schemas.microsoft.com/office/drawing/2014/main" id="{00C8B647-DB60-4F0E-A813-BCD5E187805D}"/>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124622</xdr:rowOff>
    </xdr:from>
    <xdr:ext cx="469744" cy="259045"/>
    <xdr:sp macro="" textlink="">
      <xdr:nvSpPr>
        <xdr:cNvPr id="159" name="n_1mainValue債務償還比率">
          <a:extLst>
            <a:ext uri="{FF2B5EF4-FFF2-40B4-BE49-F238E27FC236}">
              <a16:creationId xmlns:a16="http://schemas.microsoft.com/office/drawing/2014/main" id="{1EB636F3-46D5-41ED-B586-14EE30361C49}"/>
            </a:ext>
          </a:extLst>
        </xdr:cNvPr>
        <xdr:cNvSpPr txBox="1"/>
      </xdr:nvSpPr>
      <xdr:spPr>
        <a:xfrm>
          <a:off x="138367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105499</xdr:rowOff>
    </xdr:from>
    <xdr:ext cx="469744" cy="259045"/>
    <xdr:sp macro="" textlink="">
      <xdr:nvSpPr>
        <xdr:cNvPr id="160" name="n_2mainValue債務償還比率">
          <a:extLst>
            <a:ext uri="{FF2B5EF4-FFF2-40B4-BE49-F238E27FC236}">
              <a16:creationId xmlns:a16="http://schemas.microsoft.com/office/drawing/2014/main" id="{23359414-7BDC-420C-B4F8-14F7C4A4188C}"/>
            </a:ext>
          </a:extLst>
        </xdr:cNvPr>
        <xdr:cNvSpPr txBox="1"/>
      </xdr:nvSpPr>
      <xdr:spPr>
        <a:xfrm>
          <a:off x="13087427" y="636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82794</xdr:rowOff>
    </xdr:from>
    <xdr:ext cx="469744" cy="259045"/>
    <xdr:sp macro="" textlink="">
      <xdr:nvSpPr>
        <xdr:cNvPr id="161" name="n_3mainValue債務償還比率">
          <a:extLst>
            <a:ext uri="{FF2B5EF4-FFF2-40B4-BE49-F238E27FC236}">
              <a16:creationId xmlns:a16="http://schemas.microsoft.com/office/drawing/2014/main" id="{144BEB56-A016-4DA7-A132-BDA965D93457}"/>
            </a:ext>
          </a:extLst>
        </xdr:cNvPr>
        <xdr:cNvSpPr txBox="1"/>
      </xdr:nvSpPr>
      <xdr:spPr>
        <a:xfrm>
          <a:off x="12325427" y="61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124622</xdr:rowOff>
    </xdr:from>
    <xdr:ext cx="469744" cy="259045"/>
    <xdr:sp macro="" textlink="">
      <xdr:nvSpPr>
        <xdr:cNvPr id="162" name="n_4mainValue債務償還比率">
          <a:extLst>
            <a:ext uri="{FF2B5EF4-FFF2-40B4-BE49-F238E27FC236}">
              <a16:creationId xmlns:a16="http://schemas.microsoft.com/office/drawing/2014/main" id="{44780D0D-4221-4378-9B78-44931B91AF7D}"/>
            </a:ext>
          </a:extLst>
        </xdr:cNvPr>
        <xdr:cNvSpPr txBox="1"/>
      </xdr:nvSpPr>
      <xdr:spPr>
        <a:xfrm>
          <a:off x="115634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5A4B377-5E53-4FA6-AB37-BF4B3517DD3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A0E73FA8-4C3A-4052-B4B5-E9709730638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9370F242-31B9-4B5D-9A1B-AF89742F870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B81F3415-A88E-42F5-B289-9667A437E1F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3CD3F621-8A8A-4846-84C6-E16B0A42030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6D9A19CE-A453-4345-BEBB-A6774DDCF51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twoCellAnchor>
    <xdr:from>
      <xdr:col>1</xdr:col>
      <xdr:colOff>47625</xdr:colOff>
      <xdr:row>44</xdr:row>
      <xdr:rowOff>47625</xdr:rowOff>
    </xdr:from>
    <xdr:to>
      <xdr:col>37</xdr:col>
      <xdr:colOff>57151</xdr:colOff>
      <xdr:row>60</xdr:row>
      <xdr:rowOff>119496</xdr:rowOff>
    </xdr:to>
    <xdr:graphicFrame macro="">
      <xdr:nvGraphicFramePr>
        <xdr:cNvPr id="169" name="グラフ1">
          <a:extLst>
            <a:ext uri="{FF2B5EF4-FFF2-40B4-BE49-F238E27FC236}">
              <a16:creationId xmlns:a16="http://schemas.microsoft.com/office/drawing/2014/main" id="{2ACE3C91-DC4D-48C1-91DB-D3BF0F0734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170" name="グラフ2">
          <a:extLst>
            <a:ext uri="{FF2B5EF4-FFF2-40B4-BE49-F238E27FC236}">
              <a16:creationId xmlns:a16="http://schemas.microsoft.com/office/drawing/2014/main" id="{6FAB3D50-F7E4-46D6-B086-61D9F97896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171" name="正方形/長方形 170">
          <a:extLst>
            <a:ext uri="{FF2B5EF4-FFF2-40B4-BE49-F238E27FC236}">
              <a16:creationId xmlns:a16="http://schemas.microsoft.com/office/drawing/2014/main" id="{3984731C-A871-4DAC-BE5F-028DC07DE88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72" name="正方形/長方形 171">
          <a:extLst>
            <a:ext uri="{FF2B5EF4-FFF2-40B4-BE49-F238E27FC236}">
              <a16:creationId xmlns:a16="http://schemas.microsoft.com/office/drawing/2014/main" id="{01EC7E68-10D9-4B4A-B666-033AAD91CC1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73" name="正方形/長方形 172">
          <a:extLst>
            <a:ext uri="{FF2B5EF4-FFF2-40B4-BE49-F238E27FC236}">
              <a16:creationId xmlns:a16="http://schemas.microsoft.com/office/drawing/2014/main" id="{85F7ADAA-E4AA-4610-B3B2-09246761315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4" name="正方形/長方形 173">
          <a:extLst>
            <a:ext uri="{FF2B5EF4-FFF2-40B4-BE49-F238E27FC236}">
              <a16:creationId xmlns:a16="http://schemas.microsoft.com/office/drawing/2014/main" id="{D3B45B4E-F7DE-457F-956A-A15C1C6DABE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5" name="正方形/長方形 174">
          <a:extLst>
            <a:ext uri="{FF2B5EF4-FFF2-40B4-BE49-F238E27FC236}">
              <a16:creationId xmlns:a16="http://schemas.microsoft.com/office/drawing/2014/main" id="{6EC34569-A72F-4D32-A4A4-7006C6E1ADD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6" name="正方形/長方形 175">
          <a:extLst>
            <a:ext uri="{FF2B5EF4-FFF2-40B4-BE49-F238E27FC236}">
              <a16:creationId xmlns:a16="http://schemas.microsoft.com/office/drawing/2014/main" id="{7B8E1F46-F783-4CAF-97AF-DFB9E755053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77" name="正方形/長方形 176">
          <a:extLst>
            <a:ext uri="{FF2B5EF4-FFF2-40B4-BE49-F238E27FC236}">
              <a16:creationId xmlns:a16="http://schemas.microsoft.com/office/drawing/2014/main" id="{A703F719-4323-4705-BCFD-CC2EF05541F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8" name="正方形/長方形 177">
          <a:extLst>
            <a:ext uri="{FF2B5EF4-FFF2-40B4-BE49-F238E27FC236}">
              <a16:creationId xmlns:a16="http://schemas.microsoft.com/office/drawing/2014/main" id="{CC888068-5726-492E-92B4-859C1A59993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9" name="正方形/長方形 178">
          <a:extLst>
            <a:ext uri="{FF2B5EF4-FFF2-40B4-BE49-F238E27FC236}">
              <a16:creationId xmlns:a16="http://schemas.microsoft.com/office/drawing/2014/main" id="{94648058-6496-44DE-A7B7-F2C4F48487D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0" name="正方形/長方形 179">
          <a:extLst>
            <a:ext uri="{FF2B5EF4-FFF2-40B4-BE49-F238E27FC236}">
              <a16:creationId xmlns:a16="http://schemas.microsoft.com/office/drawing/2014/main" id="{BA68A4F6-2917-4280-A28B-837FF439050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1" name="正方形/長方形 180">
          <a:extLst>
            <a:ext uri="{FF2B5EF4-FFF2-40B4-BE49-F238E27FC236}">
              <a16:creationId xmlns:a16="http://schemas.microsoft.com/office/drawing/2014/main" id="{D3133802-7A6F-49F9-9DDE-E728716ADF3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82" name="正方形/長方形 181">
          <a:extLst>
            <a:ext uri="{FF2B5EF4-FFF2-40B4-BE49-F238E27FC236}">
              <a16:creationId xmlns:a16="http://schemas.microsoft.com/office/drawing/2014/main" id="{C1EF032F-67E3-4DB1-9E9F-19B8FC817B7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3" name="正方形/長方形 182">
          <a:extLst>
            <a:ext uri="{FF2B5EF4-FFF2-40B4-BE49-F238E27FC236}">
              <a16:creationId xmlns:a16="http://schemas.microsoft.com/office/drawing/2014/main" id="{FE1BC947-1893-4EC7-80F7-970C1337FCD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84" name="正方形/長方形 183">
          <a:extLst>
            <a:ext uri="{FF2B5EF4-FFF2-40B4-BE49-F238E27FC236}">
              <a16:creationId xmlns:a16="http://schemas.microsoft.com/office/drawing/2014/main" id="{5A2254D4-9460-4ABC-9C90-43124872AF2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5" name="正方形/長方形 184">
          <a:extLst>
            <a:ext uri="{FF2B5EF4-FFF2-40B4-BE49-F238E27FC236}">
              <a16:creationId xmlns:a16="http://schemas.microsoft.com/office/drawing/2014/main" id="{6F8E9DA2-2B3B-4782-BD5B-4AFDA7F8F3C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86" name="正方形/長方形 185">
          <a:extLst>
            <a:ext uri="{FF2B5EF4-FFF2-40B4-BE49-F238E27FC236}">
              <a16:creationId xmlns:a16="http://schemas.microsoft.com/office/drawing/2014/main" id="{FB363A78-ED16-41B7-9830-F7D058C1A30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187" name="角丸四角形 19">
          <a:extLst>
            <a:ext uri="{FF2B5EF4-FFF2-40B4-BE49-F238E27FC236}">
              <a16:creationId xmlns:a16="http://schemas.microsoft.com/office/drawing/2014/main" id="{47EA12F9-14A4-451C-BAF7-56DBBB3594F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188" name="正方形/長方形 187">
          <a:extLst>
            <a:ext uri="{FF2B5EF4-FFF2-40B4-BE49-F238E27FC236}">
              <a16:creationId xmlns:a16="http://schemas.microsoft.com/office/drawing/2014/main" id="{AA12E672-DC2F-4723-BABF-87032C8C9FF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189" name="正方形/長方形 188">
          <a:extLst>
            <a:ext uri="{FF2B5EF4-FFF2-40B4-BE49-F238E27FC236}">
              <a16:creationId xmlns:a16="http://schemas.microsoft.com/office/drawing/2014/main" id="{1AB9BC8C-BA14-4741-A321-53E6E3BA69A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190" name="正方形/長方形 189">
          <a:extLst>
            <a:ext uri="{FF2B5EF4-FFF2-40B4-BE49-F238E27FC236}">
              <a16:creationId xmlns:a16="http://schemas.microsoft.com/office/drawing/2014/main" id="{A07C308F-163D-4BE7-AED5-AE5FA76B8C9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191" name="直線コネクタ 190">
          <a:extLst>
            <a:ext uri="{FF2B5EF4-FFF2-40B4-BE49-F238E27FC236}">
              <a16:creationId xmlns:a16="http://schemas.microsoft.com/office/drawing/2014/main" id="{F33F402C-143C-45A9-ABAA-981CC506872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192" name="楕円 191">
          <a:extLst>
            <a:ext uri="{FF2B5EF4-FFF2-40B4-BE49-F238E27FC236}">
              <a16:creationId xmlns:a16="http://schemas.microsoft.com/office/drawing/2014/main" id="{D48DD9EF-C692-413F-86FE-F9069963B37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193" name="フローチャート: 判断 192">
          <a:extLst>
            <a:ext uri="{FF2B5EF4-FFF2-40B4-BE49-F238E27FC236}">
              <a16:creationId xmlns:a16="http://schemas.microsoft.com/office/drawing/2014/main" id="{7EF7BDEB-2884-4A77-8EE6-CFE0FAEA2C0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194" name="直線コネクタ 193">
          <a:extLst>
            <a:ext uri="{FF2B5EF4-FFF2-40B4-BE49-F238E27FC236}">
              <a16:creationId xmlns:a16="http://schemas.microsoft.com/office/drawing/2014/main" id="{127D1ACE-41F5-4B07-8202-28C37DC533F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195" name="直線コネクタ 194">
          <a:extLst>
            <a:ext uri="{FF2B5EF4-FFF2-40B4-BE49-F238E27FC236}">
              <a16:creationId xmlns:a16="http://schemas.microsoft.com/office/drawing/2014/main" id="{96B32085-3DEA-44B9-AAB7-E426015A120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196" name="直線コネクタ 195">
          <a:extLst>
            <a:ext uri="{FF2B5EF4-FFF2-40B4-BE49-F238E27FC236}">
              <a16:creationId xmlns:a16="http://schemas.microsoft.com/office/drawing/2014/main" id="{6A1A7AF1-CEAE-4025-8222-56D92BA9C84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197" name="直線コネクタ 196">
          <a:extLst>
            <a:ext uri="{FF2B5EF4-FFF2-40B4-BE49-F238E27FC236}">
              <a16:creationId xmlns:a16="http://schemas.microsoft.com/office/drawing/2014/main" id="{9A9F4DFA-0029-44AF-AE0B-2790B65E3B1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198" name="テキスト ボックス 197">
          <a:extLst>
            <a:ext uri="{FF2B5EF4-FFF2-40B4-BE49-F238E27FC236}">
              <a16:creationId xmlns:a16="http://schemas.microsoft.com/office/drawing/2014/main" id="{19D006DA-A11A-442E-8CAF-A60DAED8CC7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199" name="テキスト ボックス 198">
          <a:extLst>
            <a:ext uri="{FF2B5EF4-FFF2-40B4-BE49-F238E27FC236}">
              <a16:creationId xmlns:a16="http://schemas.microsoft.com/office/drawing/2014/main" id="{5190D911-324A-4479-A8B8-25E98E4E4C6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200" name="テキスト ボックス 199">
          <a:extLst>
            <a:ext uri="{FF2B5EF4-FFF2-40B4-BE49-F238E27FC236}">
              <a16:creationId xmlns:a16="http://schemas.microsoft.com/office/drawing/2014/main" id="{6E4212E5-069F-4681-B483-7C63532F73A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201" name="テキスト ボックス 200">
          <a:extLst>
            <a:ext uri="{FF2B5EF4-FFF2-40B4-BE49-F238E27FC236}">
              <a16:creationId xmlns:a16="http://schemas.microsoft.com/office/drawing/2014/main" id="{7FE685BA-8CA0-4003-9734-96EEC13CE5F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202" name="テキスト ボックス 201">
          <a:extLst>
            <a:ext uri="{FF2B5EF4-FFF2-40B4-BE49-F238E27FC236}">
              <a16:creationId xmlns:a16="http://schemas.microsoft.com/office/drawing/2014/main" id="{8808D1F7-C9C7-4915-AD69-7504569E8D1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203" name="正方形/長方形 202">
          <a:extLst>
            <a:ext uri="{FF2B5EF4-FFF2-40B4-BE49-F238E27FC236}">
              <a16:creationId xmlns:a16="http://schemas.microsoft.com/office/drawing/2014/main" id="{2747E286-D3F2-4CB9-BDAF-6E5EB317428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204" name="正方形/長方形 203">
          <a:extLst>
            <a:ext uri="{FF2B5EF4-FFF2-40B4-BE49-F238E27FC236}">
              <a16:creationId xmlns:a16="http://schemas.microsoft.com/office/drawing/2014/main" id="{604243C1-42F5-48C6-86DF-A4E59ACC93E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205" name="正方形/長方形 204">
          <a:extLst>
            <a:ext uri="{FF2B5EF4-FFF2-40B4-BE49-F238E27FC236}">
              <a16:creationId xmlns:a16="http://schemas.microsoft.com/office/drawing/2014/main" id="{0E27BF17-394F-4F52-934B-9915C81FB3D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206" name="正方形/長方形 205">
          <a:extLst>
            <a:ext uri="{FF2B5EF4-FFF2-40B4-BE49-F238E27FC236}">
              <a16:creationId xmlns:a16="http://schemas.microsoft.com/office/drawing/2014/main" id="{3580EE32-AC1D-4A80-9DF1-13867B5BB03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207" name="正方形/長方形 206">
          <a:extLst>
            <a:ext uri="{FF2B5EF4-FFF2-40B4-BE49-F238E27FC236}">
              <a16:creationId xmlns:a16="http://schemas.microsoft.com/office/drawing/2014/main" id="{0C8432BC-90F5-4A07-AE18-78CA86BBA9B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208" name="正方形/長方形 207">
          <a:extLst>
            <a:ext uri="{FF2B5EF4-FFF2-40B4-BE49-F238E27FC236}">
              <a16:creationId xmlns:a16="http://schemas.microsoft.com/office/drawing/2014/main" id="{0C52921A-ED8B-4C4A-B7E2-60A3FACDAFC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209" name="正方形/長方形 208">
          <a:extLst>
            <a:ext uri="{FF2B5EF4-FFF2-40B4-BE49-F238E27FC236}">
              <a16:creationId xmlns:a16="http://schemas.microsoft.com/office/drawing/2014/main" id="{AD87439A-B1B7-4A86-A30F-D7240B6BF83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210" name="正方形/長方形 209">
          <a:extLst>
            <a:ext uri="{FF2B5EF4-FFF2-40B4-BE49-F238E27FC236}">
              <a16:creationId xmlns:a16="http://schemas.microsoft.com/office/drawing/2014/main" id="{33CA8C06-A942-475F-BEAC-68A30CB7C82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211" name="正方形/長方形 210">
          <a:extLst>
            <a:ext uri="{FF2B5EF4-FFF2-40B4-BE49-F238E27FC236}">
              <a16:creationId xmlns:a16="http://schemas.microsoft.com/office/drawing/2014/main" id="{9C20C176-9B79-4AAB-A3B0-8CD93499C82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212" name="正方形/長方形 211">
          <a:extLst>
            <a:ext uri="{FF2B5EF4-FFF2-40B4-BE49-F238E27FC236}">
              <a16:creationId xmlns:a16="http://schemas.microsoft.com/office/drawing/2014/main" id="{B26ACC4E-5072-42B9-9C59-67B6D077C06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213" name="正方形/長方形 212">
          <a:extLst>
            <a:ext uri="{FF2B5EF4-FFF2-40B4-BE49-F238E27FC236}">
              <a16:creationId xmlns:a16="http://schemas.microsoft.com/office/drawing/2014/main" id="{DCBC8AE5-8524-4CB1-8431-642530B10D4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214" name="正方形/長方形 213">
          <a:extLst>
            <a:ext uri="{FF2B5EF4-FFF2-40B4-BE49-F238E27FC236}">
              <a16:creationId xmlns:a16="http://schemas.microsoft.com/office/drawing/2014/main" id="{724CE255-185B-4E09-8A69-5D6F6BEEA25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215" name="テキスト ボックス 214">
          <a:extLst>
            <a:ext uri="{FF2B5EF4-FFF2-40B4-BE49-F238E27FC236}">
              <a16:creationId xmlns:a16="http://schemas.microsoft.com/office/drawing/2014/main" id="{C821494D-E906-4CB5-802B-3EFBE1565E1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昨年度と比べて</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ポイント上昇し、類似団体平均を</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ポイント上回っているものの、県平均と比較すると、</a:t>
          </a:r>
          <a:r>
            <a:rPr kumimoji="1" lang="en-US" altLang="ja-JP" sz="1000">
              <a:solidFill>
                <a:schemeClr val="dk1"/>
              </a:solidFill>
              <a:effectLst/>
              <a:latin typeface="+mn-lt"/>
              <a:ea typeface="+mn-ea"/>
              <a:cs typeface="+mn-cs"/>
            </a:rPr>
            <a:t>2.5</a:t>
          </a:r>
          <a:r>
            <a:rPr kumimoji="1" lang="ja-JP" altLang="ja-JP" sz="1000">
              <a:solidFill>
                <a:schemeClr val="dk1"/>
              </a:solidFill>
              <a:effectLst/>
              <a:latin typeface="+mn-lt"/>
              <a:ea typeface="+mn-ea"/>
              <a:cs typeface="+mn-cs"/>
            </a:rPr>
            <a:t>ポイント下回っている。</a:t>
          </a:r>
          <a:endParaRPr lang="ja-JP" altLang="ja-JP" sz="1000">
            <a:effectLst/>
          </a:endParaRPr>
        </a:p>
        <a:p>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年度と比較すると増加しており、今後も率が高くなり過ぎれば、将来的に多額の更新等費用が必要になると想定される。このため、個別施設計画等に基づき、総量抑制を図るとともに、計画的な更新・整備に取り組んでいく。</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216" name="テキスト ボックス 215">
          <a:extLst>
            <a:ext uri="{FF2B5EF4-FFF2-40B4-BE49-F238E27FC236}">
              <a16:creationId xmlns:a16="http://schemas.microsoft.com/office/drawing/2014/main" id="{9F4872E2-A1C0-4073-858C-7DC36CE51E5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217" name="直線コネクタ 216">
          <a:extLst>
            <a:ext uri="{FF2B5EF4-FFF2-40B4-BE49-F238E27FC236}">
              <a16:creationId xmlns:a16="http://schemas.microsoft.com/office/drawing/2014/main" id="{EED5958A-0185-414F-BF48-EA897FD7AC3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218" name="テキスト ボックス 217">
          <a:extLst>
            <a:ext uri="{FF2B5EF4-FFF2-40B4-BE49-F238E27FC236}">
              <a16:creationId xmlns:a16="http://schemas.microsoft.com/office/drawing/2014/main" id="{84D12715-F2FB-42D4-80A4-70A932E8A2D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219" name="直線コネクタ 218">
          <a:extLst>
            <a:ext uri="{FF2B5EF4-FFF2-40B4-BE49-F238E27FC236}">
              <a16:creationId xmlns:a16="http://schemas.microsoft.com/office/drawing/2014/main" id="{C2B0DC91-EE7B-484F-A71B-16481F7710D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220" name="テキスト ボックス 219">
          <a:extLst>
            <a:ext uri="{FF2B5EF4-FFF2-40B4-BE49-F238E27FC236}">
              <a16:creationId xmlns:a16="http://schemas.microsoft.com/office/drawing/2014/main" id="{DE3D87BD-2DB8-401B-8A45-406DFEE860B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221" name="直線コネクタ 220">
          <a:extLst>
            <a:ext uri="{FF2B5EF4-FFF2-40B4-BE49-F238E27FC236}">
              <a16:creationId xmlns:a16="http://schemas.microsoft.com/office/drawing/2014/main" id="{77C494D5-D32A-4ACC-B814-ADD551C12911}"/>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222" name="テキスト ボックス 221">
          <a:extLst>
            <a:ext uri="{FF2B5EF4-FFF2-40B4-BE49-F238E27FC236}">
              <a16:creationId xmlns:a16="http://schemas.microsoft.com/office/drawing/2014/main" id="{0D917103-7A2F-4872-B6A6-60B12E4B850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223" name="直線コネクタ 222">
          <a:extLst>
            <a:ext uri="{FF2B5EF4-FFF2-40B4-BE49-F238E27FC236}">
              <a16:creationId xmlns:a16="http://schemas.microsoft.com/office/drawing/2014/main" id="{C0085DA3-57A0-47D0-9848-F8B7A1D1734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224" name="テキスト ボックス 223">
          <a:extLst>
            <a:ext uri="{FF2B5EF4-FFF2-40B4-BE49-F238E27FC236}">
              <a16:creationId xmlns:a16="http://schemas.microsoft.com/office/drawing/2014/main" id="{D74926CB-573D-49E5-A0B7-2E6DF99DA1C2}"/>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225" name="直線コネクタ 224">
          <a:extLst>
            <a:ext uri="{FF2B5EF4-FFF2-40B4-BE49-F238E27FC236}">
              <a16:creationId xmlns:a16="http://schemas.microsoft.com/office/drawing/2014/main" id="{F2D25445-18FA-4518-8A7B-D3B9BCE6D2C3}"/>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226" name="テキスト ボックス 225">
          <a:extLst>
            <a:ext uri="{FF2B5EF4-FFF2-40B4-BE49-F238E27FC236}">
              <a16:creationId xmlns:a16="http://schemas.microsoft.com/office/drawing/2014/main" id="{D22B5C77-1B11-4FA0-A507-9619F68BAE6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227" name="直線コネクタ 226">
          <a:extLst>
            <a:ext uri="{FF2B5EF4-FFF2-40B4-BE49-F238E27FC236}">
              <a16:creationId xmlns:a16="http://schemas.microsoft.com/office/drawing/2014/main" id="{69BDEA7B-EDD8-4F35-BBCE-2815F52F140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228" name="テキスト ボックス 227">
          <a:extLst>
            <a:ext uri="{FF2B5EF4-FFF2-40B4-BE49-F238E27FC236}">
              <a16:creationId xmlns:a16="http://schemas.microsoft.com/office/drawing/2014/main" id="{DF29F402-4EA6-4450-9F0B-0E1BCAA46F95}"/>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229" name="直線コネクタ 228">
          <a:extLst>
            <a:ext uri="{FF2B5EF4-FFF2-40B4-BE49-F238E27FC236}">
              <a16:creationId xmlns:a16="http://schemas.microsoft.com/office/drawing/2014/main" id="{606E843E-AC25-4E42-BB26-3491D67C78F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230" name="テキスト ボックス 229">
          <a:extLst>
            <a:ext uri="{FF2B5EF4-FFF2-40B4-BE49-F238E27FC236}">
              <a16:creationId xmlns:a16="http://schemas.microsoft.com/office/drawing/2014/main" id="{B1F9DA69-1F58-49AC-AFA2-B18EBA9662C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231" name="有形固定資産減価償却率グラフ枠">
          <a:extLst>
            <a:ext uri="{FF2B5EF4-FFF2-40B4-BE49-F238E27FC236}">
              <a16:creationId xmlns:a16="http://schemas.microsoft.com/office/drawing/2014/main" id="{076F5EE9-A148-426B-A1E8-734AEA446BF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232" name="直線コネクタ 231">
          <a:extLst>
            <a:ext uri="{FF2B5EF4-FFF2-40B4-BE49-F238E27FC236}">
              <a16:creationId xmlns:a16="http://schemas.microsoft.com/office/drawing/2014/main" id="{DF6A2474-CDD4-476F-8D84-E91C958FD93B}"/>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233" name="有形固定資産減価償却率最小値テキスト">
          <a:extLst>
            <a:ext uri="{FF2B5EF4-FFF2-40B4-BE49-F238E27FC236}">
              <a16:creationId xmlns:a16="http://schemas.microsoft.com/office/drawing/2014/main" id="{ACA7E3AA-7545-4107-837A-538497F3802E}"/>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234" name="直線コネクタ 233">
          <a:extLst>
            <a:ext uri="{FF2B5EF4-FFF2-40B4-BE49-F238E27FC236}">
              <a16:creationId xmlns:a16="http://schemas.microsoft.com/office/drawing/2014/main" id="{652C1201-36C3-4AC2-89D6-0BA3AC81EFF1}"/>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235" name="有形固定資産減価償却率最大値テキスト">
          <a:extLst>
            <a:ext uri="{FF2B5EF4-FFF2-40B4-BE49-F238E27FC236}">
              <a16:creationId xmlns:a16="http://schemas.microsoft.com/office/drawing/2014/main" id="{195EE110-A28D-4041-9D86-7A9505572B0B}"/>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236" name="直線コネクタ 235">
          <a:extLst>
            <a:ext uri="{FF2B5EF4-FFF2-40B4-BE49-F238E27FC236}">
              <a16:creationId xmlns:a16="http://schemas.microsoft.com/office/drawing/2014/main" id="{9A66ED7C-27BF-42EF-9261-66EF7F3D48CE}"/>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237" name="有形固定資産減価償却率平均値テキスト">
          <a:extLst>
            <a:ext uri="{FF2B5EF4-FFF2-40B4-BE49-F238E27FC236}">
              <a16:creationId xmlns:a16="http://schemas.microsoft.com/office/drawing/2014/main" id="{C97C8A97-6F38-4603-B10F-A183FF788563}"/>
            </a:ext>
          </a:extLst>
        </xdr:cNvPr>
        <xdr:cNvSpPr txBox="1"/>
      </xdr:nvSpPr>
      <xdr:spPr>
        <a:xfrm>
          <a:off x="4813300" y="6013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238" name="フローチャート: 判断 237">
          <a:extLst>
            <a:ext uri="{FF2B5EF4-FFF2-40B4-BE49-F238E27FC236}">
              <a16:creationId xmlns:a16="http://schemas.microsoft.com/office/drawing/2014/main" id="{E5273A4D-1547-4330-80B6-49F1620308CC}"/>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239" name="フローチャート: 判断 238">
          <a:extLst>
            <a:ext uri="{FF2B5EF4-FFF2-40B4-BE49-F238E27FC236}">
              <a16:creationId xmlns:a16="http://schemas.microsoft.com/office/drawing/2014/main" id="{037718D7-1718-4443-873F-6DED87D3833A}"/>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240" name="フローチャート: 判断 239">
          <a:extLst>
            <a:ext uri="{FF2B5EF4-FFF2-40B4-BE49-F238E27FC236}">
              <a16:creationId xmlns:a16="http://schemas.microsoft.com/office/drawing/2014/main" id="{AB4CA050-0B7B-44B3-9D11-AFAC07611602}"/>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241" name="フローチャート: 判断 240">
          <a:extLst>
            <a:ext uri="{FF2B5EF4-FFF2-40B4-BE49-F238E27FC236}">
              <a16:creationId xmlns:a16="http://schemas.microsoft.com/office/drawing/2014/main" id="{29F97773-BD93-4546-BC0D-5D7C9506293F}"/>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242" name="フローチャート: 判断 241">
          <a:extLst>
            <a:ext uri="{FF2B5EF4-FFF2-40B4-BE49-F238E27FC236}">
              <a16:creationId xmlns:a16="http://schemas.microsoft.com/office/drawing/2014/main" id="{8A446B68-D9F8-4118-9828-3BB91A684E7D}"/>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243" name="テキスト ボックス 242">
          <a:extLst>
            <a:ext uri="{FF2B5EF4-FFF2-40B4-BE49-F238E27FC236}">
              <a16:creationId xmlns:a16="http://schemas.microsoft.com/office/drawing/2014/main" id="{445BAA21-E9A0-4433-ADD9-1B29FBB91D3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244" name="テキスト ボックス 243">
          <a:extLst>
            <a:ext uri="{FF2B5EF4-FFF2-40B4-BE49-F238E27FC236}">
              <a16:creationId xmlns:a16="http://schemas.microsoft.com/office/drawing/2014/main" id="{535C8CDB-A7C9-4493-A5B3-E84AA105383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245" name="テキスト ボックス 244">
          <a:extLst>
            <a:ext uri="{FF2B5EF4-FFF2-40B4-BE49-F238E27FC236}">
              <a16:creationId xmlns:a16="http://schemas.microsoft.com/office/drawing/2014/main" id="{3459F31D-78B7-413F-8405-82DD2C5A725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246" name="テキスト ボックス 245">
          <a:extLst>
            <a:ext uri="{FF2B5EF4-FFF2-40B4-BE49-F238E27FC236}">
              <a16:creationId xmlns:a16="http://schemas.microsoft.com/office/drawing/2014/main" id="{530AE98D-8320-4B99-B5ED-DD75F8B6FCE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247" name="テキスト ボックス 246">
          <a:extLst>
            <a:ext uri="{FF2B5EF4-FFF2-40B4-BE49-F238E27FC236}">
              <a16:creationId xmlns:a16="http://schemas.microsoft.com/office/drawing/2014/main" id="{9CF8360E-C91C-4D9D-9933-FDC60C58460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103928</xdr:rowOff>
    </xdr:from>
    <xdr:to>
      <xdr:col>23</xdr:col>
      <xdr:colOff>136525</xdr:colOff>
      <xdr:row>32</xdr:row>
      <xdr:rowOff>34078</xdr:rowOff>
    </xdr:to>
    <xdr:sp macro="" textlink="">
      <xdr:nvSpPr>
        <xdr:cNvPr id="248" name="楕円 247">
          <a:extLst>
            <a:ext uri="{FF2B5EF4-FFF2-40B4-BE49-F238E27FC236}">
              <a16:creationId xmlns:a16="http://schemas.microsoft.com/office/drawing/2014/main" id="{8B2FABA7-97F9-45AE-AF4B-7CBA707A1F41}"/>
            </a:ext>
          </a:extLst>
        </xdr:cNvPr>
        <xdr:cNvSpPr/>
      </xdr:nvSpPr>
      <xdr:spPr>
        <a:xfrm>
          <a:off x="47117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82355</xdr:rowOff>
    </xdr:from>
    <xdr:ext cx="405111" cy="259045"/>
    <xdr:sp macro="" textlink="">
      <xdr:nvSpPr>
        <xdr:cNvPr id="249" name="有形固定資産減価償却率該当値テキスト">
          <a:extLst>
            <a:ext uri="{FF2B5EF4-FFF2-40B4-BE49-F238E27FC236}">
              <a16:creationId xmlns:a16="http://schemas.microsoft.com/office/drawing/2014/main" id="{DC6EB1C1-B883-4A60-A2F5-FB3CC2193699}"/>
            </a:ext>
          </a:extLst>
        </xdr:cNvPr>
        <xdr:cNvSpPr txBox="1"/>
      </xdr:nvSpPr>
      <xdr:spPr>
        <a:xfrm>
          <a:off x="4813300" y="616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75142</xdr:rowOff>
    </xdr:from>
    <xdr:to>
      <xdr:col>19</xdr:col>
      <xdr:colOff>187325</xdr:colOff>
      <xdr:row>32</xdr:row>
      <xdr:rowOff>5292</xdr:rowOff>
    </xdr:to>
    <xdr:sp macro="" textlink="">
      <xdr:nvSpPr>
        <xdr:cNvPr id="250" name="楕円 249">
          <a:extLst>
            <a:ext uri="{FF2B5EF4-FFF2-40B4-BE49-F238E27FC236}">
              <a16:creationId xmlns:a16="http://schemas.microsoft.com/office/drawing/2014/main" id="{B04A491B-4B26-4329-B041-161F8F2B6F16}"/>
            </a:ext>
          </a:extLst>
        </xdr:cNvPr>
        <xdr:cNvSpPr/>
      </xdr:nvSpPr>
      <xdr:spPr>
        <a:xfrm>
          <a:off x="40005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125942</xdr:rowOff>
    </xdr:from>
    <xdr:to>
      <xdr:col>23</xdr:col>
      <xdr:colOff>85725</xdr:colOff>
      <xdr:row>31</xdr:row>
      <xdr:rowOff>154728</xdr:rowOff>
    </xdr:to>
    <xdr:cxnSp macro="">
      <xdr:nvCxnSpPr>
        <xdr:cNvPr id="251" name="直線コネクタ 250">
          <a:extLst>
            <a:ext uri="{FF2B5EF4-FFF2-40B4-BE49-F238E27FC236}">
              <a16:creationId xmlns:a16="http://schemas.microsoft.com/office/drawing/2014/main" id="{CF9524DF-AA69-4B71-BB11-873AAE90DD2C}"/>
            </a:ext>
          </a:extLst>
        </xdr:cNvPr>
        <xdr:cNvCxnSpPr/>
      </xdr:nvCxnSpPr>
      <xdr:spPr>
        <a:xfrm>
          <a:off x="4051300" y="6212417"/>
          <a:ext cx="7112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64347</xdr:rowOff>
    </xdr:from>
    <xdr:to>
      <xdr:col>15</xdr:col>
      <xdr:colOff>187325</xdr:colOff>
      <xdr:row>31</xdr:row>
      <xdr:rowOff>165947</xdr:rowOff>
    </xdr:to>
    <xdr:sp macro="" textlink="">
      <xdr:nvSpPr>
        <xdr:cNvPr id="252" name="楕円 251">
          <a:extLst>
            <a:ext uri="{FF2B5EF4-FFF2-40B4-BE49-F238E27FC236}">
              <a16:creationId xmlns:a16="http://schemas.microsoft.com/office/drawing/2014/main" id="{268BA5E6-D8B7-49F7-9B63-6C8C80BCCDE1}"/>
            </a:ext>
          </a:extLst>
        </xdr:cNvPr>
        <xdr:cNvSpPr/>
      </xdr:nvSpPr>
      <xdr:spPr>
        <a:xfrm>
          <a:off x="3238500" y="615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115147</xdr:rowOff>
    </xdr:from>
    <xdr:to>
      <xdr:col>19</xdr:col>
      <xdr:colOff>136525</xdr:colOff>
      <xdr:row>31</xdr:row>
      <xdr:rowOff>125942</xdr:rowOff>
    </xdr:to>
    <xdr:cxnSp macro="">
      <xdr:nvCxnSpPr>
        <xdr:cNvPr id="253" name="直線コネクタ 252">
          <a:extLst>
            <a:ext uri="{FF2B5EF4-FFF2-40B4-BE49-F238E27FC236}">
              <a16:creationId xmlns:a16="http://schemas.microsoft.com/office/drawing/2014/main" id="{25368B7B-3CBC-4127-92DF-ED662683C0D0}"/>
            </a:ext>
          </a:extLst>
        </xdr:cNvPr>
        <xdr:cNvCxnSpPr/>
      </xdr:nvCxnSpPr>
      <xdr:spPr>
        <a:xfrm>
          <a:off x="3289300" y="6201622"/>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254" name="楕円 253">
          <a:extLst>
            <a:ext uri="{FF2B5EF4-FFF2-40B4-BE49-F238E27FC236}">
              <a16:creationId xmlns:a16="http://schemas.microsoft.com/office/drawing/2014/main" id="{5D618A58-E776-4B2F-8606-F07382C3F1EB}"/>
            </a:ext>
          </a:extLst>
        </xdr:cNvPr>
        <xdr:cNvSpPr/>
      </xdr:nvSpPr>
      <xdr:spPr>
        <a:xfrm>
          <a:off x="247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53975</xdr:rowOff>
    </xdr:from>
    <xdr:to>
      <xdr:col>15</xdr:col>
      <xdr:colOff>136525</xdr:colOff>
      <xdr:row>31</xdr:row>
      <xdr:rowOff>115147</xdr:rowOff>
    </xdr:to>
    <xdr:cxnSp macro="">
      <xdr:nvCxnSpPr>
        <xdr:cNvPr id="255" name="直線コネクタ 254">
          <a:extLst>
            <a:ext uri="{FF2B5EF4-FFF2-40B4-BE49-F238E27FC236}">
              <a16:creationId xmlns:a16="http://schemas.microsoft.com/office/drawing/2014/main" id="{2704CD88-DCD2-4658-BE2E-F46B9A8DDC49}"/>
            </a:ext>
          </a:extLst>
        </xdr:cNvPr>
        <xdr:cNvCxnSpPr/>
      </xdr:nvCxnSpPr>
      <xdr:spPr>
        <a:xfrm>
          <a:off x="2527300" y="614045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53552</xdr:rowOff>
    </xdr:from>
    <xdr:to>
      <xdr:col>7</xdr:col>
      <xdr:colOff>187325</xdr:colOff>
      <xdr:row>31</xdr:row>
      <xdr:rowOff>155152</xdr:rowOff>
    </xdr:to>
    <xdr:sp macro="" textlink="">
      <xdr:nvSpPr>
        <xdr:cNvPr id="256" name="楕円 255">
          <a:extLst>
            <a:ext uri="{FF2B5EF4-FFF2-40B4-BE49-F238E27FC236}">
              <a16:creationId xmlns:a16="http://schemas.microsoft.com/office/drawing/2014/main" id="{7EB7C631-67CB-446C-8573-123975821BE8}"/>
            </a:ext>
          </a:extLst>
        </xdr:cNvPr>
        <xdr:cNvSpPr/>
      </xdr:nvSpPr>
      <xdr:spPr>
        <a:xfrm>
          <a:off x="1714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53975</xdr:rowOff>
    </xdr:from>
    <xdr:to>
      <xdr:col>11</xdr:col>
      <xdr:colOff>136525</xdr:colOff>
      <xdr:row>31</xdr:row>
      <xdr:rowOff>104352</xdr:rowOff>
    </xdr:to>
    <xdr:cxnSp macro="">
      <xdr:nvCxnSpPr>
        <xdr:cNvPr id="257" name="直線コネクタ 256">
          <a:extLst>
            <a:ext uri="{FF2B5EF4-FFF2-40B4-BE49-F238E27FC236}">
              <a16:creationId xmlns:a16="http://schemas.microsoft.com/office/drawing/2014/main" id="{3D6F8C27-A1EB-458D-ABA6-441F12EEB2B0}"/>
            </a:ext>
          </a:extLst>
        </xdr:cNvPr>
        <xdr:cNvCxnSpPr/>
      </xdr:nvCxnSpPr>
      <xdr:spPr>
        <a:xfrm flipV="1">
          <a:off x="1765300" y="614045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258" name="n_1aveValue有形固定資産減価償却率">
          <a:extLst>
            <a:ext uri="{FF2B5EF4-FFF2-40B4-BE49-F238E27FC236}">
              <a16:creationId xmlns:a16="http://schemas.microsoft.com/office/drawing/2014/main" id="{3857B645-F404-4FBA-91B1-4DA9AD47ED0D}"/>
            </a:ext>
          </a:extLst>
        </xdr:cNvPr>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259" name="n_2aveValue有形固定資産減価償却率">
          <a:extLst>
            <a:ext uri="{FF2B5EF4-FFF2-40B4-BE49-F238E27FC236}">
              <a16:creationId xmlns:a16="http://schemas.microsoft.com/office/drawing/2014/main" id="{27AE34E9-B3EF-4B7F-B267-8D816710DDE7}"/>
            </a:ext>
          </a:extLst>
        </xdr:cNvPr>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260" name="n_3aveValue有形固定資産減価償却率">
          <a:extLst>
            <a:ext uri="{FF2B5EF4-FFF2-40B4-BE49-F238E27FC236}">
              <a16:creationId xmlns:a16="http://schemas.microsoft.com/office/drawing/2014/main" id="{F6AC7FF1-9347-497A-B564-58D3708DFC32}"/>
            </a:ext>
          </a:extLst>
        </xdr:cNvPr>
        <xdr:cNvSpPr txBox="1"/>
      </xdr:nvSpPr>
      <xdr:spPr>
        <a:xfrm>
          <a:off x="2324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261" name="n_4aveValue有形固定資産減価償却率">
          <a:extLst>
            <a:ext uri="{FF2B5EF4-FFF2-40B4-BE49-F238E27FC236}">
              <a16:creationId xmlns:a16="http://schemas.microsoft.com/office/drawing/2014/main" id="{083E0B4C-B9B6-4D75-9EDD-C1BADF5943B1}"/>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167869</xdr:rowOff>
    </xdr:from>
    <xdr:ext cx="405111" cy="259045"/>
    <xdr:sp macro="" textlink="">
      <xdr:nvSpPr>
        <xdr:cNvPr id="262" name="n_1mainValue有形固定資産減価償却率">
          <a:extLst>
            <a:ext uri="{FF2B5EF4-FFF2-40B4-BE49-F238E27FC236}">
              <a16:creationId xmlns:a16="http://schemas.microsoft.com/office/drawing/2014/main" id="{9BD9BA48-203A-4F81-93D1-6E0E1C1D16F9}"/>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157074</xdr:rowOff>
    </xdr:from>
    <xdr:ext cx="405111" cy="259045"/>
    <xdr:sp macro="" textlink="">
      <xdr:nvSpPr>
        <xdr:cNvPr id="263" name="n_2mainValue有形固定資産減価償却率">
          <a:extLst>
            <a:ext uri="{FF2B5EF4-FFF2-40B4-BE49-F238E27FC236}">
              <a16:creationId xmlns:a16="http://schemas.microsoft.com/office/drawing/2014/main" id="{9A6161E7-D071-4B93-A6D1-7DBFC53CA385}"/>
            </a:ext>
          </a:extLst>
        </xdr:cNvPr>
        <xdr:cNvSpPr txBox="1"/>
      </xdr:nvSpPr>
      <xdr:spPr>
        <a:xfrm>
          <a:off x="3086744" y="624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264" name="n_3mainValue有形固定資産減価償却率">
          <a:extLst>
            <a:ext uri="{FF2B5EF4-FFF2-40B4-BE49-F238E27FC236}">
              <a16:creationId xmlns:a16="http://schemas.microsoft.com/office/drawing/2014/main" id="{469C00FB-B612-4E5F-9360-F7E17E317F33}"/>
            </a:ext>
          </a:extLst>
        </xdr:cNvPr>
        <xdr:cNvSpPr txBox="1"/>
      </xdr:nvSpPr>
      <xdr:spPr>
        <a:xfrm>
          <a:off x="2324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146279</xdr:rowOff>
    </xdr:from>
    <xdr:ext cx="405111" cy="259045"/>
    <xdr:sp macro="" textlink="">
      <xdr:nvSpPr>
        <xdr:cNvPr id="265" name="n_4mainValue有形固定資産減価償却率">
          <a:extLst>
            <a:ext uri="{FF2B5EF4-FFF2-40B4-BE49-F238E27FC236}">
              <a16:creationId xmlns:a16="http://schemas.microsoft.com/office/drawing/2014/main" id="{D1FD810A-7779-4528-824D-42216CAFB84F}"/>
            </a:ext>
          </a:extLst>
        </xdr:cNvPr>
        <xdr:cNvSpPr txBox="1"/>
      </xdr:nvSpPr>
      <xdr:spPr>
        <a:xfrm>
          <a:off x="1562744" y="6232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266" name="正方形/長方形 265">
          <a:extLst>
            <a:ext uri="{FF2B5EF4-FFF2-40B4-BE49-F238E27FC236}">
              <a16:creationId xmlns:a16="http://schemas.microsoft.com/office/drawing/2014/main" id="{B4E7E919-B3E9-40E6-8A12-A060B92787B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267" name="正方形/長方形 266">
          <a:extLst>
            <a:ext uri="{FF2B5EF4-FFF2-40B4-BE49-F238E27FC236}">
              <a16:creationId xmlns:a16="http://schemas.microsoft.com/office/drawing/2014/main" id="{BBCE2DE3-714D-479D-94DF-AFC02B031F7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268" name="正方形/長方形 267">
          <a:extLst>
            <a:ext uri="{FF2B5EF4-FFF2-40B4-BE49-F238E27FC236}">
              <a16:creationId xmlns:a16="http://schemas.microsoft.com/office/drawing/2014/main" id="{3310D3FA-D263-4CFD-AD65-1C404B9E78B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269" name="正方形/長方形 268">
          <a:extLst>
            <a:ext uri="{FF2B5EF4-FFF2-40B4-BE49-F238E27FC236}">
              <a16:creationId xmlns:a16="http://schemas.microsoft.com/office/drawing/2014/main" id="{09F44A1E-A5AF-4C4A-B91A-FCCEB37DAC8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270" name="正方形/長方形 269">
          <a:extLst>
            <a:ext uri="{FF2B5EF4-FFF2-40B4-BE49-F238E27FC236}">
              <a16:creationId xmlns:a16="http://schemas.microsoft.com/office/drawing/2014/main" id="{DA1B4BB6-11DF-4128-BFBA-C0E04DEDF5B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271" name="正方形/長方形 270">
          <a:extLst>
            <a:ext uri="{FF2B5EF4-FFF2-40B4-BE49-F238E27FC236}">
              <a16:creationId xmlns:a16="http://schemas.microsoft.com/office/drawing/2014/main" id="{E4ABE0B6-55FC-49A3-BAA0-9FEB2BF3C9B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272" name="正方形/長方形 271">
          <a:extLst>
            <a:ext uri="{FF2B5EF4-FFF2-40B4-BE49-F238E27FC236}">
              <a16:creationId xmlns:a16="http://schemas.microsoft.com/office/drawing/2014/main" id="{1D5F2A3F-8F16-40D4-9B26-96DEC78FE24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273" name="正方形/長方形 272">
          <a:extLst>
            <a:ext uri="{FF2B5EF4-FFF2-40B4-BE49-F238E27FC236}">
              <a16:creationId xmlns:a16="http://schemas.microsoft.com/office/drawing/2014/main" id="{9F955E47-5639-4F14-8E7E-88C41C2CF9A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274" name="正方形/長方形 273">
          <a:extLst>
            <a:ext uri="{FF2B5EF4-FFF2-40B4-BE49-F238E27FC236}">
              <a16:creationId xmlns:a16="http://schemas.microsoft.com/office/drawing/2014/main" id="{589525B9-B6F8-4323-A4FA-399A11518D3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275" name="正方形/長方形 274">
          <a:extLst>
            <a:ext uri="{FF2B5EF4-FFF2-40B4-BE49-F238E27FC236}">
              <a16:creationId xmlns:a16="http://schemas.microsoft.com/office/drawing/2014/main" id="{FC6F2ECE-CA6D-4E22-A3AE-C3B2D7B74F6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276" name="正方形/長方形 275">
          <a:extLst>
            <a:ext uri="{FF2B5EF4-FFF2-40B4-BE49-F238E27FC236}">
              <a16:creationId xmlns:a16="http://schemas.microsoft.com/office/drawing/2014/main" id="{735F3DCC-7D28-4F3A-A427-B27013D0C16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277" name="正方形/長方形 276">
          <a:extLst>
            <a:ext uri="{FF2B5EF4-FFF2-40B4-BE49-F238E27FC236}">
              <a16:creationId xmlns:a16="http://schemas.microsoft.com/office/drawing/2014/main" id="{A1894F8D-B313-4997-95BA-1320DA1897A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278" name="テキスト ボックス 277">
          <a:extLst>
            <a:ext uri="{FF2B5EF4-FFF2-40B4-BE49-F238E27FC236}">
              <a16:creationId xmlns:a16="http://schemas.microsoft.com/office/drawing/2014/main" id="{87024561-CDF0-4CFE-B6AF-EB51BC28DA4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昨年度と比べて</a:t>
          </a:r>
          <a:r>
            <a:rPr kumimoji="1" lang="en-US" altLang="ja-JP" sz="1100">
              <a:solidFill>
                <a:schemeClr val="dk1"/>
              </a:solidFill>
              <a:effectLst/>
              <a:latin typeface="+mn-lt"/>
              <a:ea typeface="+mn-ea"/>
              <a:cs typeface="+mn-cs"/>
            </a:rPr>
            <a:t>59.5</a:t>
          </a:r>
          <a:r>
            <a:rPr kumimoji="1" lang="ja-JP" altLang="ja-JP" sz="1100">
              <a:solidFill>
                <a:schemeClr val="dk1"/>
              </a:solidFill>
              <a:effectLst/>
              <a:latin typeface="+mn-lt"/>
              <a:ea typeface="+mn-ea"/>
              <a:cs typeface="+mn-cs"/>
            </a:rPr>
            <a:t>ポイント上昇しており、県平均より</a:t>
          </a:r>
          <a:r>
            <a:rPr kumimoji="1" lang="en-US" altLang="ja-JP" sz="1100">
              <a:solidFill>
                <a:schemeClr val="dk1"/>
              </a:solidFill>
              <a:effectLst/>
              <a:latin typeface="+mn-lt"/>
              <a:ea typeface="+mn-ea"/>
              <a:cs typeface="+mn-cs"/>
            </a:rPr>
            <a:t>69.3</a:t>
          </a:r>
          <a:r>
            <a:rPr kumimoji="1" lang="ja-JP" altLang="ja-JP" sz="1100">
              <a:solidFill>
                <a:schemeClr val="dk1"/>
              </a:solidFill>
              <a:effectLst/>
              <a:latin typeface="+mn-lt"/>
              <a:ea typeface="+mn-ea"/>
              <a:cs typeface="+mn-cs"/>
            </a:rPr>
            <a:t>ポイント、類似団体平均を</a:t>
          </a:r>
          <a:r>
            <a:rPr kumimoji="1" lang="en-US" altLang="ja-JP" sz="1100">
              <a:solidFill>
                <a:schemeClr val="dk1"/>
              </a:solidFill>
              <a:effectLst/>
              <a:latin typeface="+mn-lt"/>
              <a:ea typeface="+mn-ea"/>
              <a:cs typeface="+mn-cs"/>
            </a:rPr>
            <a:t>367.2</a:t>
          </a:r>
          <a:r>
            <a:rPr kumimoji="1" lang="ja-JP" altLang="ja-JP" sz="1100">
              <a:solidFill>
                <a:schemeClr val="dk1"/>
              </a:solidFill>
              <a:effectLst/>
              <a:latin typeface="+mn-lt"/>
              <a:ea typeface="+mn-ea"/>
              <a:cs typeface="+mn-cs"/>
            </a:rPr>
            <a:t>ポイント上回っている。なお、今後も本庁舎建替えに伴う建設地方債の発行等により、債務償還比率は高水準で推移していく見込みである。</a:t>
          </a:r>
          <a:endParaRPr lang="ja-JP" altLang="ja-JP">
            <a:effectLst/>
          </a:endParaRPr>
        </a:p>
        <a:p>
          <a:r>
            <a:rPr lang="ja-JP" altLang="ja-JP" sz="1100">
              <a:solidFill>
                <a:schemeClr val="dk1"/>
              </a:solidFill>
              <a:effectLst/>
              <a:latin typeface="+mn-lt"/>
              <a:ea typeface="+mn-ea"/>
              <a:cs typeface="+mn-cs"/>
            </a:rPr>
            <a:t>本比率の低下のため、将来負担に繋がる地方債残高や債務負担行為などに留意するとともに、事務事業の見直しによる経常経費の削減や市税等の財源獲得に努める。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279" name="テキスト ボックス 278">
          <a:extLst>
            <a:ext uri="{FF2B5EF4-FFF2-40B4-BE49-F238E27FC236}">
              <a16:creationId xmlns:a16="http://schemas.microsoft.com/office/drawing/2014/main" id="{4E6EC9D9-E86F-41F1-8A36-BEE87196CCC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280" name="直線コネクタ 279">
          <a:extLst>
            <a:ext uri="{FF2B5EF4-FFF2-40B4-BE49-F238E27FC236}">
              <a16:creationId xmlns:a16="http://schemas.microsoft.com/office/drawing/2014/main" id="{F2665469-1820-498B-B75B-42AD85E0675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281" name="テキスト ボックス 280">
          <a:extLst>
            <a:ext uri="{FF2B5EF4-FFF2-40B4-BE49-F238E27FC236}">
              <a16:creationId xmlns:a16="http://schemas.microsoft.com/office/drawing/2014/main" id="{A400D054-F23D-4C6E-8A8D-F0332BFA928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282" name="直線コネクタ 281">
          <a:extLst>
            <a:ext uri="{FF2B5EF4-FFF2-40B4-BE49-F238E27FC236}">
              <a16:creationId xmlns:a16="http://schemas.microsoft.com/office/drawing/2014/main" id="{2D3728E3-5670-47F0-97ED-6C89CFFFBC67}"/>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283" name="テキスト ボックス 282">
          <a:extLst>
            <a:ext uri="{FF2B5EF4-FFF2-40B4-BE49-F238E27FC236}">
              <a16:creationId xmlns:a16="http://schemas.microsoft.com/office/drawing/2014/main" id="{54228F93-568E-425C-A858-AFF9DF5BA31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284" name="直線コネクタ 283">
          <a:extLst>
            <a:ext uri="{FF2B5EF4-FFF2-40B4-BE49-F238E27FC236}">
              <a16:creationId xmlns:a16="http://schemas.microsoft.com/office/drawing/2014/main" id="{29B89E3F-F1DE-4E2B-A556-29A357FD0BE7}"/>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285" name="テキスト ボックス 284">
          <a:extLst>
            <a:ext uri="{FF2B5EF4-FFF2-40B4-BE49-F238E27FC236}">
              <a16:creationId xmlns:a16="http://schemas.microsoft.com/office/drawing/2014/main" id="{69AFDA1F-36B1-4EA9-A6E5-C5EC72A43EB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286" name="直線コネクタ 285">
          <a:extLst>
            <a:ext uri="{FF2B5EF4-FFF2-40B4-BE49-F238E27FC236}">
              <a16:creationId xmlns:a16="http://schemas.microsoft.com/office/drawing/2014/main" id="{1ACCE31F-0640-47BE-AFD9-94A78F0B66D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287" name="テキスト ボックス 286">
          <a:extLst>
            <a:ext uri="{FF2B5EF4-FFF2-40B4-BE49-F238E27FC236}">
              <a16:creationId xmlns:a16="http://schemas.microsoft.com/office/drawing/2014/main" id="{145FD767-8C96-4FC2-801D-EBC7ECDAC7E9}"/>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288" name="直線コネクタ 287">
          <a:extLst>
            <a:ext uri="{FF2B5EF4-FFF2-40B4-BE49-F238E27FC236}">
              <a16:creationId xmlns:a16="http://schemas.microsoft.com/office/drawing/2014/main" id="{18C44015-C6FB-4692-B123-CB40898A9A1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289" name="テキスト ボックス 288">
          <a:extLst>
            <a:ext uri="{FF2B5EF4-FFF2-40B4-BE49-F238E27FC236}">
              <a16:creationId xmlns:a16="http://schemas.microsoft.com/office/drawing/2014/main" id="{9A6AA217-8987-4C9D-B7C5-324CFC5F9B7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290" name="直線コネクタ 289">
          <a:extLst>
            <a:ext uri="{FF2B5EF4-FFF2-40B4-BE49-F238E27FC236}">
              <a16:creationId xmlns:a16="http://schemas.microsoft.com/office/drawing/2014/main" id="{C5AA5A49-BD97-4D94-8872-153ECDE84B4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291" name="テキスト ボックス 290">
          <a:extLst>
            <a:ext uri="{FF2B5EF4-FFF2-40B4-BE49-F238E27FC236}">
              <a16:creationId xmlns:a16="http://schemas.microsoft.com/office/drawing/2014/main" id="{8C179580-4EF3-4228-A563-04F980D1EFB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292" name="直線コネクタ 291">
          <a:extLst>
            <a:ext uri="{FF2B5EF4-FFF2-40B4-BE49-F238E27FC236}">
              <a16:creationId xmlns:a16="http://schemas.microsoft.com/office/drawing/2014/main" id="{21DFD10C-5B79-4FD8-9D01-242E8611F57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293" name="テキスト ボックス 292">
          <a:extLst>
            <a:ext uri="{FF2B5EF4-FFF2-40B4-BE49-F238E27FC236}">
              <a16:creationId xmlns:a16="http://schemas.microsoft.com/office/drawing/2014/main" id="{C39A1C92-0D8E-48C7-AEF9-89E6634F98D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294" name="直線コネクタ 293">
          <a:extLst>
            <a:ext uri="{FF2B5EF4-FFF2-40B4-BE49-F238E27FC236}">
              <a16:creationId xmlns:a16="http://schemas.microsoft.com/office/drawing/2014/main" id="{38BD9A2A-FB96-45CD-896F-498B48371D8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295" name="債務償還比率グラフ枠">
          <a:extLst>
            <a:ext uri="{FF2B5EF4-FFF2-40B4-BE49-F238E27FC236}">
              <a16:creationId xmlns:a16="http://schemas.microsoft.com/office/drawing/2014/main" id="{A98F75A8-C585-4E04-920D-4B172E44529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296" name="直線コネクタ 295">
          <a:extLst>
            <a:ext uri="{FF2B5EF4-FFF2-40B4-BE49-F238E27FC236}">
              <a16:creationId xmlns:a16="http://schemas.microsoft.com/office/drawing/2014/main" id="{964213E3-3382-4A41-B062-6DF04F1E17F7}"/>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297" name="債務償還比率最小値テキスト">
          <a:extLst>
            <a:ext uri="{FF2B5EF4-FFF2-40B4-BE49-F238E27FC236}">
              <a16:creationId xmlns:a16="http://schemas.microsoft.com/office/drawing/2014/main" id="{B385AFBC-877F-4DF2-95B7-63BA94CA7186}"/>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298" name="直線コネクタ 297">
          <a:extLst>
            <a:ext uri="{FF2B5EF4-FFF2-40B4-BE49-F238E27FC236}">
              <a16:creationId xmlns:a16="http://schemas.microsoft.com/office/drawing/2014/main" id="{1D507F73-82C0-4CAE-959F-A78E32D9C9C0}"/>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299" name="債務償還比率最大値テキスト">
          <a:extLst>
            <a:ext uri="{FF2B5EF4-FFF2-40B4-BE49-F238E27FC236}">
              <a16:creationId xmlns:a16="http://schemas.microsoft.com/office/drawing/2014/main" id="{F7B24904-C5EE-4CCC-9713-AEBC23D9B0DC}"/>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300" name="直線コネクタ 299">
          <a:extLst>
            <a:ext uri="{FF2B5EF4-FFF2-40B4-BE49-F238E27FC236}">
              <a16:creationId xmlns:a16="http://schemas.microsoft.com/office/drawing/2014/main" id="{F4A55CFF-3E52-4043-98D5-D794FA0452D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301" name="債務償還比率平均値テキスト">
          <a:extLst>
            <a:ext uri="{FF2B5EF4-FFF2-40B4-BE49-F238E27FC236}">
              <a16:creationId xmlns:a16="http://schemas.microsoft.com/office/drawing/2014/main" id="{0BC023B4-DBD0-4B27-912D-4D361A7E68FA}"/>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302" name="フローチャート: 判断 301">
          <a:extLst>
            <a:ext uri="{FF2B5EF4-FFF2-40B4-BE49-F238E27FC236}">
              <a16:creationId xmlns:a16="http://schemas.microsoft.com/office/drawing/2014/main" id="{8D458E58-DCFF-4733-9C43-EC6EBDB9F472}"/>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303" name="フローチャート: 判断 302">
          <a:extLst>
            <a:ext uri="{FF2B5EF4-FFF2-40B4-BE49-F238E27FC236}">
              <a16:creationId xmlns:a16="http://schemas.microsoft.com/office/drawing/2014/main" id="{AA4EB15B-985C-4E04-846F-D4212482FCFB}"/>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304" name="フローチャート: 判断 303">
          <a:extLst>
            <a:ext uri="{FF2B5EF4-FFF2-40B4-BE49-F238E27FC236}">
              <a16:creationId xmlns:a16="http://schemas.microsoft.com/office/drawing/2014/main" id="{0AB54F2F-8F33-468B-8213-BE6046C71C57}"/>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305" name="フローチャート: 判断 304">
          <a:extLst>
            <a:ext uri="{FF2B5EF4-FFF2-40B4-BE49-F238E27FC236}">
              <a16:creationId xmlns:a16="http://schemas.microsoft.com/office/drawing/2014/main" id="{A69BC908-1392-46C9-9570-33116C2DCD79}"/>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306" name="フローチャート: 判断 305">
          <a:extLst>
            <a:ext uri="{FF2B5EF4-FFF2-40B4-BE49-F238E27FC236}">
              <a16:creationId xmlns:a16="http://schemas.microsoft.com/office/drawing/2014/main" id="{EC302421-6368-48B4-8261-FAD187EC01F6}"/>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307" name="テキスト ボックス 306">
          <a:extLst>
            <a:ext uri="{FF2B5EF4-FFF2-40B4-BE49-F238E27FC236}">
              <a16:creationId xmlns:a16="http://schemas.microsoft.com/office/drawing/2014/main" id="{2E650E11-C144-4FD4-9620-13C59549CC0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308" name="テキスト ボックス 307">
          <a:extLst>
            <a:ext uri="{FF2B5EF4-FFF2-40B4-BE49-F238E27FC236}">
              <a16:creationId xmlns:a16="http://schemas.microsoft.com/office/drawing/2014/main" id="{A33428CF-D028-4FC8-AE8B-6DD69F82C3B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309" name="テキスト ボックス 308">
          <a:extLst>
            <a:ext uri="{FF2B5EF4-FFF2-40B4-BE49-F238E27FC236}">
              <a16:creationId xmlns:a16="http://schemas.microsoft.com/office/drawing/2014/main" id="{23ACC933-13D3-4DF5-AB9C-35A4404E629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310" name="テキスト ボックス 309">
          <a:extLst>
            <a:ext uri="{FF2B5EF4-FFF2-40B4-BE49-F238E27FC236}">
              <a16:creationId xmlns:a16="http://schemas.microsoft.com/office/drawing/2014/main" id="{1F4B919B-7D68-4AF9-9CB4-74C7562BB6F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311" name="テキスト ボックス 310">
          <a:extLst>
            <a:ext uri="{FF2B5EF4-FFF2-40B4-BE49-F238E27FC236}">
              <a16:creationId xmlns:a16="http://schemas.microsoft.com/office/drawing/2014/main" id="{60C0570E-130F-40AD-9F91-303C7ED8540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123653</xdr:rowOff>
    </xdr:from>
    <xdr:to>
      <xdr:col>76</xdr:col>
      <xdr:colOff>73025</xdr:colOff>
      <xdr:row>33</xdr:row>
      <xdr:rowOff>53803</xdr:rowOff>
    </xdr:to>
    <xdr:sp macro="" textlink="">
      <xdr:nvSpPr>
        <xdr:cNvPr id="312" name="楕円 311">
          <a:extLst>
            <a:ext uri="{FF2B5EF4-FFF2-40B4-BE49-F238E27FC236}">
              <a16:creationId xmlns:a16="http://schemas.microsoft.com/office/drawing/2014/main" id="{E4236965-1B05-4166-BCA0-38D708E3EA1C}"/>
            </a:ext>
          </a:extLst>
        </xdr:cNvPr>
        <xdr:cNvSpPr/>
      </xdr:nvSpPr>
      <xdr:spPr>
        <a:xfrm>
          <a:off x="14744700" y="638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102080</xdr:rowOff>
    </xdr:from>
    <xdr:ext cx="469744" cy="259045"/>
    <xdr:sp macro="" textlink="">
      <xdr:nvSpPr>
        <xdr:cNvPr id="313" name="債務償還比率該当値テキスト">
          <a:extLst>
            <a:ext uri="{FF2B5EF4-FFF2-40B4-BE49-F238E27FC236}">
              <a16:creationId xmlns:a16="http://schemas.microsoft.com/office/drawing/2014/main" id="{C627055F-12AE-4377-8B12-F15F132606F4}"/>
            </a:ext>
          </a:extLst>
        </xdr:cNvPr>
        <xdr:cNvSpPr txBox="1"/>
      </xdr:nvSpPr>
      <xdr:spPr>
        <a:xfrm>
          <a:off x="14846300" y="636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31895</xdr:rowOff>
    </xdr:from>
    <xdr:to>
      <xdr:col>72</xdr:col>
      <xdr:colOff>123825</xdr:colOff>
      <xdr:row>32</xdr:row>
      <xdr:rowOff>133495</xdr:rowOff>
    </xdr:to>
    <xdr:sp macro="" textlink="">
      <xdr:nvSpPr>
        <xdr:cNvPr id="314" name="楕円 313">
          <a:extLst>
            <a:ext uri="{FF2B5EF4-FFF2-40B4-BE49-F238E27FC236}">
              <a16:creationId xmlns:a16="http://schemas.microsoft.com/office/drawing/2014/main" id="{48016905-1FF8-4FD5-AC74-881E7CC40ECE}"/>
            </a:ext>
          </a:extLst>
        </xdr:cNvPr>
        <xdr:cNvSpPr/>
      </xdr:nvSpPr>
      <xdr:spPr>
        <a:xfrm>
          <a:off x="14033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82695</xdr:rowOff>
    </xdr:from>
    <xdr:to>
      <xdr:col>76</xdr:col>
      <xdr:colOff>22225</xdr:colOff>
      <xdr:row>33</xdr:row>
      <xdr:rowOff>3003</xdr:rowOff>
    </xdr:to>
    <xdr:cxnSp macro="">
      <xdr:nvCxnSpPr>
        <xdr:cNvPr id="315" name="直線コネクタ 314">
          <a:extLst>
            <a:ext uri="{FF2B5EF4-FFF2-40B4-BE49-F238E27FC236}">
              <a16:creationId xmlns:a16="http://schemas.microsoft.com/office/drawing/2014/main" id="{7C2A918B-ADC0-41B7-9E73-7B947F56D295}"/>
            </a:ext>
          </a:extLst>
        </xdr:cNvPr>
        <xdr:cNvCxnSpPr/>
      </xdr:nvCxnSpPr>
      <xdr:spPr>
        <a:xfrm>
          <a:off x="14084300" y="6340620"/>
          <a:ext cx="711200" cy="9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12772</xdr:rowOff>
    </xdr:from>
    <xdr:to>
      <xdr:col>68</xdr:col>
      <xdr:colOff>123825</xdr:colOff>
      <xdr:row>32</xdr:row>
      <xdr:rowOff>114372</xdr:rowOff>
    </xdr:to>
    <xdr:sp macro="" textlink="">
      <xdr:nvSpPr>
        <xdr:cNvPr id="316" name="楕円 315">
          <a:extLst>
            <a:ext uri="{FF2B5EF4-FFF2-40B4-BE49-F238E27FC236}">
              <a16:creationId xmlns:a16="http://schemas.microsoft.com/office/drawing/2014/main" id="{67D6D003-9E88-4C2F-A31A-B9CBE285DBF4}"/>
            </a:ext>
          </a:extLst>
        </xdr:cNvPr>
        <xdr:cNvSpPr/>
      </xdr:nvSpPr>
      <xdr:spPr>
        <a:xfrm>
          <a:off x="13271500" y="627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63572</xdr:rowOff>
    </xdr:from>
    <xdr:to>
      <xdr:col>72</xdr:col>
      <xdr:colOff>73025</xdr:colOff>
      <xdr:row>32</xdr:row>
      <xdr:rowOff>82695</xdr:rowOff>
    </xdr:to>
    <xdr:cxnSp macro="">
      <xdr:nvCxnSpPr>
        <xdr:cNvPr id="317" name="直線コネクタ 316">
          <a:extLst>
            <a:ext uri="{FF2B5EF4-FFF2-40B4-BE49-F238E27FC236}">
              <a16:creationId xmlns:a16="http://schemas.microsoft.com/office/drawing/2014/main" id="{A84B2C43-18DC-48CF-AE45-D0D05B9CE663}"/>
            </a:ext>
          </a:extLst>
        </xdr:cNvPr>
        <xdr:cNvCxnSpPr/>
      </xdr:nvCxnSpPr>
      <xdr:spPr>
        <a:xfrm>
          <a:off x="13322300" y="6321497"/>
          <a:ext cx="762000" cy="1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161517</xdr:rowOff>
    </xdr:from>
    <xdr:to>
      <xdr:col>64</xdr:col>
      <xdr:colOff>123825</xdr:colOff>
      <xdr:row>31</xdr:row>
      <xdr:rowOff>91667</xdr:rowOff>
    </xdr:to>
    <xdr:sp macro="" textlink="">
      <xdr:nvSpPr>
        <xdr:cNvPr id="318" name="楕円 317">
          <a:extLst>
            <a:ext uri="{FF2B5EF4-FFF2-40B4-BE49-F238E27FC236}">
              <a16:creationId xmlns:a16="http://schemas.microsoft.com/office/drawing/2014/main" id="{9546D0F9-7975-4391-8007-3D67CB64442A}"/>
            </a:ext>
          </a:extLst>
        </xdr:cNvPr>
        <xdr:cNvSpPr/>
      </xdr:nvSpPr>
      <xdr:spPr>
        <a:xfrm>
          <a:off x="12509500" y="60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40867</xdr:rowOff>
    </xdr:from>
    <xdr:to>
      <xdr:col>68</xdr:col>
      <xdr:colOff>73025</xdr:colOff>
      <xdr:row>32</xdr:row>
      <xdr:rowOff>63572</xdr:rowOff>
    </xdr:to>
    <xdr:cxnSp macro="">
      <xdr:nvCxnSpPr>
        <xdr:cNvPr id="319" name="直線コネクタ 318">
          <a:extLst>
            <a:ext uri="{FF2B5EF4-FFF2-40B4-BE49-F238E27FC236}">
              <a16:creationId xmlns:a16="http://schemas.microsoft.com/office/drawing/2014/main" id="{C456DC4F-B2D7-4C92-88A7-4B8BBA679B7A}"/>
            </a:ext>
          </a:extLst>
        </xdr:cNvPr>
        <xdr:cNvCxnSpPr/>
      </xdr:nvCxnSpPr>
      <xdr:spPr>
        <a:xfrm>
          <a:off x="12560300" y="6127342"/>
          <a:ext cx="762000" cy="19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31895</xdr:rowOff>
    </xdr:from>
    <xdr:to>
      <xdr:col>60</xdr:col>
      <xdr:colOff>123825</xdr:colOff>
      <xdr:row>32</xdr:row>
      <xdr:rowOff>133495</xdr:rowOff>
    </xdr:to>
    <xdr:sp macro="" textlink="">
      <xdr:nvSpPr>
        <xdr:cNvPr id="320" name="楕円 319">
          <a:extLst>
            <a:ext uri="{FF2B5EF4-FFF2-40B4-BE49-F238E27FC236}">
              <a16:creationId xmlns:a16="http://schemas.microsoft.com/office/drawing/2014/main" id="{AA6E9418-F0FF-43CE-8032-83FE79040DDA}"/>
            </a:ext>
          </a:extLst>
        </xdr:cNvPr>
        <xdr:cNvSpPr/>
      </xdr:nvSpPr>
      <xdr:spPr>
        <a:xfrm>
          <a:off x="11747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40867</xdr:rowOff>
    </xdr:from>
    <xdr:to>
      <xdr:col>64</xdr:col>
      <xdr:colOff>73025</xdr:colOff>
      <xdr:row>32</xdr:row>
      <xdr:rowOff>82695</xdr:rowOff>
    </xdr:to>
    <xdr:cxnSp macro="">
      <xdr:nvCxnSpPr>
        <xdr:cNvPr id="321" name="直線コネクタ 320">
          <a:extLst>
            <a:ext uri="{FF2B5EF4-FFF2-40B4-BE49-F238E27FC236}">
              <a16:creationId xmlns:a16="http://schemas.microsoft.com/office/drawing/2014/main" id="{6FE99C2B-9FF1-415F-ADE6-1FFFCD9A4270}"/>
            </a:ext>
          </a:extLst>
        </xdr:cNvPr>
        <xdr:cNvCxnSpPr/>
      </xdr:nvCxnSpPr>
      <xdr:spPr>
        <a:xfrm flipV="1">
          <a:off x="11798300" y="6127342"/>
          <a:ext cx="762000" cy="21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322" name="n_1aveValue債務償還比率">
          <a:extLst>
            <a:ext uri="{FF2B5EF4-FFF2-40B4-BE49-F238E27FC236}">
              <a16:creationId xmlns:a16="http://schemas.microsoft.com/office/drawing/2014/main" id="{775B1C30-81E7-4DC1-96D5-BA99670AF7D0}"/>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323" name="n_2aveValue債務償還比率">
          <a:extLst>
            <a:ext uri="{FF2B5EF4-FFF2-40B4-BE49-F238E27FC236}">
              <a16:creationId xmlns:a16="http://schemas.microsoft.com/office/drawing/2014/main" id="{F29D1FD6-4A2F-4094-9C22-CE14E316052E}"/>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324" name="n_3aveValue債務償還比率">
          <a:extLst>
            <a:ext uri="{FF2B5EF4-FFF2-40B4-BE49-F238E27FC236}">
              <a16:creationId xmlns:a16="http://schemas.microsoft.com/office/drawing/2014/main" id="{3730064B-E1FE-4097-98C4-D4A7FA28E0D0}"/>
            </a:ext>
          </a:extLst>
        </xdr:cNvPr>
        <xdr:cNvSpPr txBox="1"/>
      </xdr:nvSpPr>
      <xdr:spPr>
        <a:xfrm>
          <a:off x="12325427" y="55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325" name="n_4aveValue債務償還比率">
          <a:extLst>
            <a:ext uri="{FF2B5EF4-FFF2-40B4-BE49-F238E27FC236}">
              <a16:creationId xmlns:a16="http://schemas.microsoft.com/office/drawing/2014/main" id="{724838A8-9D87-4018-B0F9-B133820CEEDD}"/>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124622</xdr:rowOff>
    </xdr:from>
    <xdr:ext cx="469744" cy="259045"/>
    <xdr:sp macro="" textlink="">
      <xdr:nvSpPr>
        <xdr:cNvPr id="326" name="n_1mainValue債務償還比率">
          <a:extLst>
            <a:ext uri="{FF2B5EF4-FFF2-40B4-BE49-F238E27FC236}">
              <a16:creationId xmlns:a16="http://schemas.microsoft.com/office/drawing/2014/main" id="{2742BC27-AA53-471F-BB00-E3DB75C96627}"/>
            </a:ext>
          </a:extLst>
        </xdr:cNvPr>
        <xdr:cNvSpPr txBox="1"/>
      </xdr:nvSpPr>
      <xdr:spPr>
        <a:xfrm>
          <a:off x="138367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105499</xdr:rowOff>
    </xdr:from>
    <xdr:ext cx="469744" cy="259045"/>
    <xdr:sp macro="" textlink="">
      <xdr:nvSpPr>
        <xdr:cNvPr id="327" name="n_2mainValue債務償還比率">
          <a:extLst>
            <a:ext uri="{FF2B5EF4-FFF2-40B4-BE49-F238E27FC236}">
              <a16:creationId xmlns:a16="http://schemas.microsoft.com/office/drawing/2014/main" id="{24EA494C-2CEB-430F-A43E-DAD75422E81E}"/>
            </a:ext>
          </a:extLst>
        </xdr:cNvPr>
        <xdr:cNvSpPr txBox="1"/>
      </xdr:nvSpPr>
      <xdr:spPr>
        <a:xfrm>
          <a:off x="13087427" y="636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82794</xdr:rowOff>
    </xdr:from>
    <xdr:ext cx="469744" cy="259045"/>
    <xdr:sp macro="" textlink="">
      <xdr:nvSpPr>
        <xdr:cNvPr id="328" name="n_3mainValue債務償還比率">
          <a:extLst>
            <a:ext uri="{FF2B5EF4-FFF2-40B4-BE49-F238E27FC236}">
              <a16:creationId xmlns:a16="http://schemas.microsoft.com/office/drawing/2014/main" id="{3FC52BC2-2AD2-44EF-8EF1-85CCD4992491}"/>
            </a:ext>
          </a:extLst>
        </xdr:cNvPr>
        <xdr:cNvSpPr txBox="1"/>
      </xdr:nvSpPr>
      <xdr:spPr>
        <a:xfrm>
          <a:off x="12325427" y="61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124622</xdr:rowOff>
    </xdr:from>
    <xdr:ext cx="469744" cy="259045"/>
    <xdr:sp macro="" textlink="">
      <xdr:nvSpPr>
        <xdr:cNvPr id="329" name="n_4mainValue債務償還比率">
          <a:extLst>
            <a:ext uri="{FF2B5EF4-FFF2-40B4-BE49-F238E27FC236}">
              <a16:creationId xmlns:a16="http://schemas.microsoft.com/office/drawing/2014/main" id="{9DEF88C1-47AF-491C-9EAA-5D45D9599F4A}"/>
            </a:ext>
          </a:extLst>
        </xdr:cNvPr>
        <xdr:cNvSpPr txBox="1"/>
      </xdr:nvSpPr>
      <xdr:spPr>
        <a:xfrm>
          <a:off x="115634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330" name="正方形/長方形 329">
          <a:extLst>
            <a:ext uri="{FF2B5EF4-FFF2-40B4-BE49-F238E27FC236}">
              <a16:creationId xmlns:a16="http://schemas.microsoft.com/office/drawing/2014/main" id="{81D9010B-B718-4AC0-9F3A-3A9E6E99C10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331" name="正方形/長方形 330">
          <a:extLst>
            <a:ext uri="{FF2B5EF4-FFF2-40B4-BE49-F238E27FC236}">
              <a16:creationId xmlns:a16="http://schemas.microsoft.com/office/drawing/2014/main" id="{AAB75E6E-BF4C-43C9-9F01-71FCCE5F7B6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332" name="テキスト ボックス 331">
          <a:extLst>
            <a:ext uri="{FF2B5EF4-FFF2-40B4-BE49-F238E27FC236}">
              <a16:creationId xmlns:a16="http://schemas.microsoft.com/office/drawing/2014/main" id="{FBACEC95-18F8-4E91-BF1C-0A685985070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333" name="テキスト ボックス 332">
          <a:extLst>
            <a:ext uri="{FF2B5EF4-FFF2-40B4-BE49-F238E27FC236}">
              <a16:creationId xmlns:a16="http://schemas.microsoft.com/office/drawing/2014/main" id="{0611E9E9-6F0D-4F2B-85CA-82A65A923D7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334" name="テキスト ボックス 333">
          <a:extLst>
            <a:ext uri="{FF2B5EF4-FFF2-40B4-BE49-F238E27FC236}">
              <a16:creationId xmlns:a16="http://schemas.microsoft.com/office/drawing/2014/main" id="{1E04E5A1-2D2D-4E22-9163-C5286A6357B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335" name="テキスト ボックス 334">
          <a:extLst>
            <a:ext uri="{FF2B5EF4-FFF2-40B4-BE49-F238E27FC236}">
              <a16:creationId xmlns:a16="http://schemas.microsoft.com/office/drawing/2014/main" id="{2E54F098-E513-40ED-BAAA-415833B75A7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twoCellAnchor>
    <xdr:from>
      <xdr:col>1</xdr:col>
      <xdr:colOff>47625</xdr:colOff>
      <xdr:row>44</xdr:row>
      <xdr:rowOff>47625</xdr:rowOff>
    </xdr:from>
    <xdr:to>
      <xdr:col>37</xdr:col>
      <xdr:colOff>57151</xdr:colOff>
      <xdr:row>60</xdr:row>
      <xdr:rowOff>119496</xdr:rowOff>
    </xdr:to>
    <xdr:graphicFrame macro="">
      <xdr:nvGraphicFramePr>
        <xdr:cNvPr id="336" name="グラフ1">
          <a:extLst>
            <a:ext uri="{FF2B5EF4-FFF2-40B4-BE49-F238E27FC236}">
              <a16:creationId xmlns:a16="http://schemas.microsoft.com/office/drawing/2014/main" id="{18BCB0C5-C7C4-4DBC-80A5-5C3F2460A6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37" name="グラフ2">
          <a:extLst>
            <a:ext uri="{FF2B5EF4-FFF2-40B4-BE49-F238E27FC236}">
              <a16:creationId xmlns:a16="http://schemas.microsoft.com/office/drawing/2014/main" id="{30B173B0-2E8B-4387-A2C7-7BC03D3F14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338" name="正方形/長方形 337">
          <a:extLst>
            <a:ext uri="{FF2B5EF4-FFF2-40B4-BE49-F238E27FC236}">
              <a16:creationId xmlns:a16="http://schemas.microsoft.com/office/drawing/2014/main" id="{2BF9D57C-3A19-40E7-8ADA-C8093B72E84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339" name="正方形/長方形 338">
          <a:extLst>
            <a:ext uri="{FF2B5EF4-FFF2-40B4-BE49-F238E27FC236}">
              <a16:creationId xmlns:a16="http://schemas.microsoft.com/office/drawing/2014/main" id="{DB78D118-7A7B-4033-84EF-9574F1CAC7F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340" name="正方形/長方形 339">
          <a:extLst>
            <a:ext uri="{FF2B5EF4-FFF2-40B4-BE49-F238E27FC236}">
              <a16:creationId xmlns:a16="http://schemas.microsoft.com/office/drawing/2014/main" id="{05048663-2B59-4DF9-B20E-32EE48C5B44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341" name="正方形/長方形 340">
          <a:extLst>
            <a:ext uri="{FF2B5EF4-FFF2-40B4-BE49-F238E27FC236}">
              <a16:creationId xmlns:a16="http://schemas.microsoft.com/office/drawing/2014/main" id="{34000A0D-D2A6-4DC9-B468-DC642966527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342" name="正方形/長方形 341">
          <a:extLst>
            <a:ext uri="{FF2B5EF4-FFF2-40B4-BE49-F238E27FC236}">
              <a16:creationId xmlns:a16="http://schemas.microsoft.com/office/drawing/2014/main" id="{958CB28C-DE4D-402C-A23F-00B8C83FB70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343" name="正方形/長方形 342">
          <a:extLst>
            <a:ext uri="{FF2B5EF4-FFF2-40B4-BE49-F238E27FC236}">
              <a16:creationId xmlns:a16="http://schemas.microsoft.com/office/drawing/2014/main" id="{9C04DEF5-5486-4D9A-A72D-920F94848DF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344" name="正方形/長方形 343">
          <a:extLst>
            <a:ext uri="{FF2B5EF4-FFF2-40B4-BE49-F238E27FC236}">
              <a16:creationId xmlns:a16="http://schemas.microsoft.com/office/drawing/2014/main" id="{F21994FD-5E2F-4190-8088-3B0C027376A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345" name="正方形/長方形 344">
          <a:extLst>
            <a:ext uri="{FF2B5EF4-FFF2-40B4-BE49-F238E27FC236}">
              <a16:creationId xmlns:a16="http://schemas.microsoft.com/office/drawing/2014/main" id="{CDB01B55-3321-4858-8853-C51CC06CD2E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346" name="正方形/長方形 345">
          <a:extLst>
            <a:ext uri="{FF2B5EF4-FFF2-40B4-BE49-F238E27FC236}">
              <a16:creationId xmlns:a16="http://schemas.microsoft.com/office/drawing/2014/main" id="{5A29E66B-DC68-4ACF-B2A7-AF183537E82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347" name="正方形/長方形 346">
          <a:extLst>
            <a:ext uri="{FF2B5EF4-FFF2-40B4-BE49-F238E27FC236}">
              <a16:creationId xmlns:a16="http://schemas.microsoft.com/office/drawing/2014/main" id="{DA57754F-2065-48CF-80E3-1DB317D4557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348" name="正方形/長方形 347">
          <a:extLst>
            <a:ext uri="{FF2B5EF4-FFF2-40B4-BE49-F238E27FC236}">
              <a16:creationId xmlns:a16="http://schemas.microsoft.com/office/drawing/2014/main" id="{3415B0C9-D179-4B5C-98A8-53FDCA6B20A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349" name="正方形/長方形 348">
          <a:extLst>
            <a:ext uri="{FF2B5EF4-FFF2-40B4-BE49-F238E27FC236}">
              <a16:creationId xmlns:a16="http://schemas.microsoft.com/office/drawing/2014/main" id="{5A4FB57F-3001-4D57-BFFB-7BDE41A022F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350" name="正方形/長方形 349">
          <a:extLst>
            <a:ext uri="{FF2B5EF4-FFF2-40B4-BE49-F238E27FC236}">
              <a16:creationId xmlns:a16="http://schemas.microsoft.com/office/drawing/2014/main" id="{4BF945A8-C35E-4E31-9B86-FDA03C1AAA2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351" name="正方形/長方形 350">
          <a:extLst>
            <a:ext uri="{FF2B5EF4-FFF2-40B4-BE49-F238E27FC236}">
              <a16:creationId xmlns:a16="http://schemas.microsoft.com/office/drawing/2014/main" id="{2A71CE8F-0E3F-449B-9410-1FE499ACF13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352" name="正方形/長方形 351">
          <a:extLst>
            <a:ext uri="{FF2B5EF4-FFF2-40B4-BE49-F238E27FC236}">
              <a16:creationId xmlns:a16="http://schemas.microsoft.com/office/drawing/2014/main" id="{65A668AE-41AE-421E-9D70-08D4AE4CB09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353" name="正方形/長方形 352">
          <a:extLst>
            <a:ext uri="{FF2B5EF4-FFF2-40B4-BE49-F238E27FC236}">
              <a16:creationId xmlns:a16="http://schemas.microsoft.com/office/drawing/2014/main" id="{710491F5-CA3A-4624-927B-60058BD90DB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54" name="角丸四角形 19">
          <a:extLst>
            <a:ext uri="{FF2B5EF4-FFF2-40B4-BE49-F238E27FC236}">
              <a16:creationId xmlns:a16="http://schemas.microsoft.com/office/drawing/2014/main" id="{8CA83AF8-4E75-440E-865F-AF06A5EE874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55" name="正方形/長方形 354">
          <a:extLst>
            <a:ext uri="{FF2B5EF4-FFF2-40B4-BE49-F238E27FC236}">
              <a16:creationId xmlns:a16="http://schemas.microsoft.com/office/drawing/2014/main" id="{11073A46-5AEC-451B-A583-1525AFFBEB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56" name="正方形/長方形 355">
          <a:extLst>
            <a:ext uri="{FF2B5EF4-FFF2-40B4-BE49-F238E27FC236}">
              <a16:creationId xmlns:a16="http://schemas.microsoft.com/office/drawing/2014/main" id="{BA3246AD-96BB-467A-BF06-FC8F146F9FC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57" name="正方形/長方形 356">
          <a:extLst>
            <a:ext uri="{FF2B5EF4-FFF2-40B4-BE49-F238E27FC236}">
              <a16:creationId xmlns:a16="http://schemas.microsoft.com/office/drawing/2014/main" id="{B1A79A97-60CA-4857-A0C3-CD98856238B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58" name="直線コネクタ 357">
          <a:extLst>
            <a:ext uri="{FF2B5EF4-FFF2-40B4-BE49-F238E27FC236}">
              <a16:creationId xmlns:a16="http://schemas.microsoft.com/office/drawing/2014/main" id="{C3659FD4-27AE-4C51-BB2C-5722E59731B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9" name="楕円 358">
          <a:extLst>
            <a:ext uri="{FF2B5EF4-FFF2-40B4-BE49-F238E27FC236}">
              <a16:creationId xmlns:a16="http://schemas.microsoft.com/office/drawing/2014/main" id="{539C2E87-AC98-4C96-A7E7-96C595C3CA0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0" name="フローチャート: 判断 359">
          <a:extLst>
            <a:ext uri="{FF2B5EF4-FFF2-40B4-BE49-F238E27FC236}">
              <a16:creationId xmlns:a16="http://schemas.microsoft.com/office/drawing/2014/main" id="{2AA5F7AB-001E-4358-90E9-62B70B2EE7C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1" name="直線コネクタ 360">
          <a:extLst>
            <a:ext uri="{FF2B5EF4-FFF2-40B4-BE49-F238E27FC236}">
              <a16:creationId xmlns:a16="http://schemas.microsoft.com/office/drawing/2014/main" id="{A3B4DEA6-9C78-4B0A-BE77-4155FF6D89C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2" name="直線コネクタ 361">
          <a:extLst>
            <a:ext uri="{FF2B5EF4-FFF2-40B4-BE49-F238E27FC236}">
              <a16:creationId xmlns:a16="http://schemas.microsoft.com/office/drawing/2014/main" id="{6D17510C-0EFC-4601-8118-058246E791F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63" name="直線コネクタ 362">
          <a:extLst>
            <a:ext uri="{FF2B5EF4-FFF2-40B4-BE49-F238E27FC236}">
              <a16:creationId xmlns:a16="http://schemas.microsoft.com/office/drawing/2014/main" id="{CA2E04F9-5539-40FF-882A-A8297B8B8ED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4" name="直線コネクタ 363">
          <a:extLst>
            <a:ext uri="{FF2B5EF4-FFF2-40B4-BE49-F238E27FC236}">
              <a16:creationId xmlns:a16="http://schemas.microsoft.com/office/drawing/2014/main" id="{1E179F5F-44B3-4EEE-ADD2-CD06D0D9B68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65" name="テキスト ボックス 364">
          <a:extLst>
            <a:ext uri="{FF2B5EF4-FFF2-40B4-BE49-F238E27FC236}">
              <a16:creationId xmlns:a16="http://schemas.microsoft.com/office/drawing/2014/main" id="{E40C2C6A-FA45-4C79-8196-7F57A146E2E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6" name="テキスト ボックス 365">
          <a:extLst>
            <a:ext uri="{FF2B5EF4-FFF2-40B4-BE49-F238E27FC236}">
              <a16:creationId xmlns:a16="http://schemas.microsoft.com/office/drawing/2014/main" id="{E6209D2B-EAB0-4E6B-9D27-3E02C210769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67" name="テキスト ボックス 366">
          <a:extLst>
            <a:ext uri="{FF2B5EF4-FFF2-40B4-BE49-F238E27FC236}">
              <a16:creationId xmlns:a16="http://schemas.microsoft.com/office/drawing/2014/main" id="{B24652CD-E9A2-451D-8E70-D7C84B4E484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8" name="テキスト ボックス 367">
          <a:extLst>
            <a:ext uri="{FF2B5EF4-FFF2-40B4-BE49-F238E27FC236}">
              <a16:creationId xmlns:a16="http://schemas.microsoft.com/office/drawing/2014/main" id="{9F122DEB-CF59-4E20-A34C-C57457ED08C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69" name="テキスト ボックス 368">
          <a:extLst>
            <a:ext uri="{FF2B5EF4-FFF2-40B4-BE49-F238E27FC236}">
              <a16:creationId xmlns:a16="http://schemas.microsoft.com/office/drawing/2014/main" id="{E430AE99-01C5-491F-B8B5-F62D27B1587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0" name="正方形/長方形 369">
          <a:extLst>
            <a:ext uri="{FF2B5EF4-FFF2-40B4-BE49-F238E27FC236}">
              <a16:creationId xmlns:a16="http://schemas.microsoft.com/office/drawing/2014/main" id="{5B5419F5-DE7B-48D6-8683-46E68B8E9A3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1" name="正方形/長方形 370">
          <a:extLst>
            <a:ext uri="{FF2B5EF4-FFF2-40B4-BE49-F238E27FC236}">
              <a16:creationId xmlns:a16="http://schemas.microsoft.com/office/drawing/2014/main" id="{14F1AEF8-5C30-40F5-8DF3-11D5DFA14B7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2" name="正方形/長方形 371">
          <a:extLst>
            <a:ext uri="{FF2B5EF4-FFF2-40B4-BE49-F238E27FC236}">
              <a16:creationId xmlns:a16="http://schemas.microsoft.com/office/drawing/2014/main" id="{DFBD725B-07FC-45A6-BE6A-51459397D7A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73" name="正方形/長方形 372">
          <a:extLst>
            <a:ext uri="{FF2B5EF4-FFF2-40B4-BE49-F238E27FC236}">
              <a16:creationId xmlns:a16="http://schemas.microsoft.com/office/drawing/2014/main" id="{CF846E7F-EAC2-4B4E-B32F-6818D1EC152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74" name="正方形/長方形 373">
          <a:extLst>
            <a:ext uri="{FF2B5EF4-FFF2-40B4-BE49-F238E27FC236}">
              <a16:creationId xmlns:a16="http://schemas.microsoft.com/office/drawing/2014/main" id="{AEE25CC2-4D1A-4BB0-8B29-FBAE3644F10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375" name="正方形/長方形 374">
          <a:extLst>
            <a:ext uri="{FF2B5EF4-FFF2-40B4-BE49-F238E27FC236}">
              <a16:creationId xmlns:a16="http://schemas.microsoft.com/office/drawing/2014/main" id="{4A24A289-15D7-4D64-9078-770E91E2D97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376" name="正方形/長方形 375">
          <a:extLst>
            <a:ext uri="{FF2B5EF4-FFF2-40B4-BE49-F238E27FC236}">
              <a16:creationId xmlns:a16="http://schemas.microsoft.com/office/drawing/2014/main" id="{B8F3981A-CE51-489E-9690-DD5AB254D2D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377" name="正方形/長方形 376">
          <a:extLst>
            <a:ext uri="{FF2B5EF4-FFF2-40B4-BE49-F238E27FC236}">
              <a16:creationId xmlns:a16="http://schemas.microsoft.com/office/drawing/2014/main" id="{74943BB9-EFD2-4E08-898A-49C58D9F9F0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378" name="正方形/長方形 377">
          <a:extLst>
            <a:ext uri="{FF2B5EF4-FFF2-40B4-BE49-F238E27FC236}">
              <a16:creationId xmlns:a16="http://schemas.microsoft.com/office/drawing/2014/main" id="{506E4799-8F56-445B-B50A-4E5E9570F19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379" name="正方形/長方形 378">
          <a:extLst>
            <a:ext uri="{FF2B5EF4-FFF2-40B4-BE49-F238E27FC236}">
              <a16:creationId xmlns:a16="http://schemas.microsoft.com/office/drawing/2014/main" id="{D8F5AD1C-779E-41A9-B814-4CD8F8D9E73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380" name="正方形/長方形 379">
          <a:extLst>
            <a:ext uri="{FF2B5EF4-FFF2-40B4-BE49-F238E27FC236}">
              <a16:creationId xmlns:a16="http://schemas.microsoft.com/office/drawing/2014/main" id="{B342E2FC-8F83-4207-8F4E-7179337D2A7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381" name="正方形/長方形 380">
          <a:extLst>
            <a:ext uri="{FF2B5EF4-FFF2-40B4-BE49-F238E27FC236}">
              <a16:creationId xmlns:a16="http://schemas.microsoft.com/office/drawing/2014/main" id="{0FB6C569-E6ED-429F-9028-F1586F58FC4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382" name="テキスト ボックス 381">
          <a:extLst>
            <a:ext uri="{FF2B5EF4-FFF2-40B4-BE49-F238E27FC236}">
              <a16:creationId xmlns:a16="http://schemas.microsoft.com/office/drawing/2014/main" id="{809823B6-2FD3-4833-B815-715439C6A28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昨年度と比べて</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ポイント上昇し、類似団体平均を</a:t>
          </a:r>
          <a:r>
            <a:rPr kumimoji="1" lang="en-US" altLang="ja-JP" sz="1000">
              <a:solidFill>
                <a:schemeClr val="dk1"/>
              </a:solidFill>
              <a:effectLst/>
              <a:latin typeface="+mn-lt"/>
              <a:ea typeface="+mn-ea"/>
              <a:cs typeface="+mn-cs"/>
            </a:rPr>
            <a:t>0.8</a:t>
          </a:r>
          <a:r>
            <a:rPr kumimoji="1" lang="ja-JP" altLang="ja-JP" sz="1000">
              <a:solidFill>
                <a:schemeClr val="dk1"/>
              </a:solidFill>
              <a:effectLst/>
              <a:latin typeface="+mn-lt"/>
              <a:ea typeface="+mn-ea"/>
              <a:cs typeface="+mn-cs"/>
            </a:rPr>
            <a:t>ポイント上回っているものの、県平均と比較すると、</a:t>
          </a:r>
          <a:r>
            <a:rPr kumimoji="1" lang="en-US" altLang="ja-JP" sz="1000">
              <a:solidFill>
                <a:schemeClr val="dk1"/>
              </a:solidFill>
              <a:effectLst/>
              <a:latin typeface="+mn-lt"/>
              <a:ea typeface="+mn-ea"/>
              <a:cs typeface="+mn-cs"/>
            </a:rPr>
            <a:t>2.5</a:t>
          </a:r>
          <a:r>
            <a:rPr kumimoji="1" lang="ja-JP" altLang="ja-JP" sz="1000">
              <a:solidFill>
                <a:schemeClr val="dk1"/>
              </a:solidFill>
              <a:effectLst/>
              <a:latin typeface="+mn-lt"/>
              <a:ea typeface="+mn-ea"/>
              <a:cs typeface="+mn-cs"/>
            </a:rPr>
            <a:t>ポイント下回っている。</a:t>
          </a:r>
          <a:endParaRPr lang="ja-JP" altLang="ja-JP" sz="1000">
            <a:effectLst/>
          </a:endParaRPr>
        </a:p>
        <a:p>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年度と比較すると増加しており、今後も率が高くなり過ぎれば、将来的に多額の更新等費用が必要になると想定される。このため、個別施設計画等に基づき、総量抑制を図るとともに、計画的な更新・整備に取り組んでいく。</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383" name="テキスト ボックス 382">
          <a:extLst>
            <a:ext uri="{FF2B5EF4-FFF2-40B4-BE49-F238E27FC236}">
              <a16:creationId xmlns:a16="http://schemas.microsoft.com/office/drawing/2014/main" id="{DE15CC95-51F2-4ABC-9537-2DCA95F7022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384" name="直線コネクタ 383">
          <a:extLst>
            <a:ext uri="{FF2B5EF4-FFF2-40B4-BE49-F238E27FC236}">
              <a16:creationId xmlns:a16="http://schemas.microsoft.com/office/drawing/2014/main" id="{9EDC95BF-E1A8-432A-926F-E2DA3ABD6A2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385" name="テキスト ボックス 384">
          <a:extLst>
            <a:ext uri="{FF2B5EF4-FFF2-40B4-BE49-F238E27FC236}">
              <a16:creationId xmlns:a16="http://schemas.microsoft.com/office/drawing/2014/main" id="{F07BD3BE-8431-4846-AC3C-6AB91FA4A4BC}"/>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386" name="直線コネクタ 385">
          <a:extLst>
            <a:ext uri="{FF2B5EF4-FFF2-40B4-BE49-F238E27FC236}">
              <a16:creationId xmlns:a16="http://schemas.microsoft.com/office/drawing/2014/main" id="{EEEDA1DD-9343-4A51-A249-8733C67D8922}"/>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387" name="テキスト ボックス 386">
          <a:extLst>
            <a:ext uri="{FF2B5EF4-FFF2-40B4-BE49-F238E27FC236}">
              <a16:creationId xmlns:a16="http://schemas.microsoft.com/office/drawing/2014/main" id="{61EA3510-ADDA-49EF-9985-C3B2B03E1A79}"/>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388" name="直線コネクタ 387">
          <a:extLst>
            <a:ext uri="{FF2B5EF4-FFF2-40B4-BE49-F238E27FC236}">
              <a16:creationId xmlns:a16="http://schemas.microsoft.com/office/drawing/2014/main" id="{C4C85225-2461-44A2-A91B-D1A1341F352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389" name="テキスト ボックス 388">
          <a:extLst>
            <a:ext uri="{FF2B5EF4-FFF2-40B4-BE49-F238E27FC236}">
              <a16:creationId xmlns:a16="http://schemas.microsoft.com/office/drawing/2014/main" id="{43F9200B-9773-4D15-BA8F-AB0AE059E86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390" name="直線コネクタ 389">
          <a:extLst>
            <a:ext uri="{FF2B5EF4-FFF2-40B4-BE49-F238E27FC236}">
              <a16:creationId xmlns:a16="http://schemas.microsoft.com/office/drawing/2014/main" id="{A6AE1BD6-1AF6-4B90-80E7-053F72F9DC4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391" name="テキスト ボックス 390">
          <a:extLst>
            <a:ext uri="{FF2B5EF4-FFF2-40B4-BE49-F238E27FC236}">
              <a16:creationId xmlns:a16="http://schemas.microsoft.com/office/drawing/2014/main" id="{A5288D3D-30CD-4610-84FC-0D796B06365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392" name="直線コネクタ 391">
          <a:extLst>
            <a:ext uri="{FF2B5EF4-FFF2-40B4-BE49-F238E27FC236}">
              <a16:creationId xmlns:a16="http://schemas.microsoft.com/office/drawing/2014/main" id="{EA8CA79C-CCBA-4DF3-84FE-6C098ED853AA}"/>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393" name="テキスト ボックス 392">
          <a:extLst>
            <a:ext uri="{FF2B5EF4-FFF2-40B4-BE49-F238E27FC236}">
              <a16:creationId xmlns:a16="http://schemas.microsoft.com/office/drawing/2014/main" id="{3017D193-0922-4F77-95D7-9C3C80CD383B}"/>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394" name="直線コネクタ 393">
          <a:extLst>
            <a:ext uri="{FF2B5EF4-FFF2-40B4-BE49-F238E27FC236}">
              <a16:creationId xmlns:a16="http://schemas.microsoft.com/office/drawing/2014/main" id="{3DB7AE82-42F7-4D35-A08A-642F8C4D2FA8}"/>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395" name="テキスト ボックス 394">
          <a:extLst>
            <a:ext uri="{FF2B5EF4-FFF2-40B4-BE49-F238E27FC236}">
              <a16:creationId xmlns:a16="http://schemas.microsoft.com/office/drawing/2014/main" id="{6D2A83DD-83BA-46F9-88CE-3D8FE068F32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396" name="直線コネクタ 395">
          <a:extLst>
            <a:ext uri="{FF2B5EF4-FFF2-40B4-BE49-F238E27FC236}">
              <a16:creationId xmlns:a16="http://schemas.microsoft.com/office/drawing/2014/main" id="{F3CA2AB7-4A98-4595-951F-6B495451FD9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397" name="テキスト ボックス 396">
          <a:extLst>
            <a:ext uri="{FF2B5EF4-FFF2-40B4-BE49-F238E27FC236}">
              <a16:creationId xmlns:a16="http://schemas.microsoft.com/office/drawing/2014/main" id="{C6B9B5C4-5DC4-4A8D-A3B6-0252376189C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398" name="有形固定資産減価償却率グラフ枠">
          <a:extLst>
            <a:ext uri="{FF2B5EF4-FFF2-40B4-BE49-F238E27FC236}">
              <a16:creationId xmlns:a16="http://schemas.microsoft.com/office/drawing/2014/main" id="{6126DCC7-A3D9-4BA6-8F48-414EDE46032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399" name="直線コネクタ 398">
          <a:extLst>
            <a:ext uri="{FF2B5EF4-FFF2-40B4-BE49-F238E27FC236}">
              <a16:creationId xmlns:a16="http://schemas.microsoft.com/office/drawing/2014/main" id="{1EBCB6AC-F656-4E9C-AE99-057FF8D1BFA1}"/>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400" name="有形固定資産減価償却率最小値テキスト">
          <a:extLst>
            <a:ext uri="{FF2B5EF4-FFF2-40B4-BE49-F238E27FC236}">
              <a16:creationId xmlns:a16="http://schemas.microsoft.com/office/drawing/2014/main" id="{2575E6F5-1AF7-45E4-82EC-30F699CB8B55}"/>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401" name="直線コネクタ 400">
          <a:extLst>
            <a:ext uri="{FF2B5EF4-FFF2-40B4-BE49-F238E27FC236}">
              <a16:creationId xmlns:a16="http://schemas.microsoft.com/office/drawing/2014/main" id="{355808F8-18E0-447A-B413-E1AAF2F255DD}"/>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402" name="有形固定資産減価償却率最大値テキスト">
          <a:extLst>
            <a:ext uri="{FF2B5EF4-FFF2-40B4-BE49-F238E27FC236}">
              <a16:creationId xmlns:a16="http://schemas.microsoft.com/office/drawing/2014/main" id="{7150C7FE-2EF1-425A-9293-F65D5CFB2EB3}"/>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403" name="直線コネクタ 402">
          <a:extLst>
            <a:ext uri="{FF2B5EF4-FFF2-40B4-BE49-F238E27FC236}">
              <a16:creationId xmlns:a16="http://schemas.microsoft.com/office/drawing/2014/main" id="{D27859C0-A40B-4A44-B3A5-731DF0F5CAEF}"/>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404" name="有形固定資産減価償却率平均値テキスト">
          <a:extLst>
            <a:ext uri="{FF2B5EF4-FFF2-40B4-BE49-F238E27FC236}">
              <a16:creationId xmlns:a16="http://schemas.microsoft.com/office/drawing/2014/main" id="{1A5C1768-E03A-43CA-8553-F7EC5D4C4F06}"/>
            </a:ext>
          </a:extLst>
        </xdr:cNvPr>
        <xdr:cNvSpPr txBox="1"/>
      </xdr:nvSpPr>
      <xdr:spPr>
        <a:xfrm>
          <a:off x="4813300" y="6013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405" name="フローチャート: 判断 404">
          <a:extLst>
            <a:ext uri="{FF2B5EF4-FFF2-40B4-BE49-F238E27FC236}">
              <a16:creationId xmlns:a16="http://schemas.microsoft.com/office/drawing/2014/main" id="{E55B2591-9EFD-4CEE-AE89-166259C7EA00}"/>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406" name="フローチャート: 判断 405">
          <a:extLst>
            <a:ext uri="{FF2B5EF4-FFF2-40B4-BE49-F238E27FC236}">
              <a16:creationId xmlns:a16="http://schemas.microsoft.com/office/drawing/2014/main" id="{01BD4847-06E3-435D-9A66-A79F6387586D}"/>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407" name="フローチャート: 判断 406">
          <a:extLst>
            <a:ext uri="{FF2B5EF4-FFF2-40B4-BE49-F238E27FC236}">
              <a16:creationId xmlns:a16="http://schemas.microsoft.com/office/drawing/2014/main" id="{32E081F5-D839-4356-AFFC-7017DEEFDD71}"/>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408" name="フローチャート: 判断 407">
          <a:extLst>
            <a:ext uri="{FF2B5EF4-FFF2-40B4-BE49-F238E27FC236}">
              <a16:creationId xmlns:a16="http://schemas.microsoft.com/office/drawing/2014/main" id="{8739B544-9256-4BD3-A4A4-3FE6F68B77E5}"/>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409" name="フローチャート: 判断 408">
          <a:extLst>
            <a:ext uri="{FF2B5EF4-FFF2-40B4-BE49-F238E27FC236}">
              <a16:creationId xmlns:a16="http://schemas.microsoft.com/office/drawing/2014/main" id="{E50A6581-9550-42AA-BE3D-5A7E105EC2F1}"/>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410" name="テキスト ボックス 409">
          <a:extLst>
            <a:ext uri="{FF2B5EF4-FFF2-40B4-BE49-F238E27FC236}">
              <a16:creationId xmlns:a16="http://schemas.microsoft.com/office/drawing/2014/main" id="{B3E1FB2F-94D0-46DA-8D80-84B2B4B449C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411" name="テキスト ボックス 410">
          <a:extLst>
            <a:ext uri="{FF2B5EF4-FFF2-40B4-BE49-F238E27FC236}">
              <a16:creationId xmlns:a16="http://schemas.microsoft.com/office/drawing/2014/main" id="{2774994A-AF8F-44D1-A2F8-485D655A156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412" name="テキスト ボックス 411">
          <a:extLst>
            <a:ext uri="{FF2B5EF4-FFF2-40B4-BE49-F238E27FC236}">
              <a16:creationId xmlns:a16="http://schemas.microsoft.com/office/drawing/2014/main" id="{56910FAE-37A2-4ACD-9AE8-EDA840AD711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413" name="テキスト ボックス 412">
          <a:extLst>
            <a:ext uri="{FF2B5EF4-FFF2-40B4-BE49-F238E27FC236}">
              <a16:creationId xmlns:a16="http://schemas.microsoft.com/office/drawing/2014/main" id="{AB859FB9-2372-4A2D-9CF3-8A624C70847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414" name="テキスト ボックス 413">
          <a:extLst>
            <a:ext uri="{FF2B5EF4-FFF2-40B4-BE49-F238E27FC236}">
              <a16:creationId xmlns:a16="http://schemas.microsoft.com/office/drawing/2014/main" id="{3A1D8895-7AF0-4195-9CEF-584BBFCE17C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103928</xdr:rowOff>
    </xdr:from>
    <xdr:to>
      <xdr:col>23</xdr:col>
      <xdr:colOff>136525</xdr:colOff>
      <xdr:row>32</xdr:row>
      <xdr:rowOff>34078</xdr:rowOff>
    </xdr:to>
    <xdr:sp macro="" textlink="">
      <xdr:nvSpPr>
        <xdr:cNvPr id="415" name="楕円 414">
          <a:extLst>
            <a:ext uri="{FF2B5EF4-FFF2-40B4-BE49-F238E27FC236}">
              <a16:creationId xmlns:a16="http://schemas.microsoft.com/office/drawing/2014/main" id="{7085299B-2797-4113-BAED-28E44178F9C1}"/>
            </a:ext>
          </a:extLst>
        </xdr:cNvPr>
        <xdr:cNvSpPr/>
      </xdr:nvSpPr>
      <xdr:spPr>
        <a:xfrm>
          <a:off x="47117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82355</xdr:rowOff>
    </xdr:from>
    <xdr:ext cx="405111" cy="259045"/>
    <xdr:sp macro="" textlink="">
      <xdr:nvSpPr>
        <xdr:cNvPr id="416" name="有形固定資産減価償却率該当値テキスト">
          <a:extLst>
            <a:ext uri="{FF2B5EF4-FFF2-40B4-BE49-F238E27FC236}">
              <a16:creationId xmlns:a16="http://schemas.microsoft.com/office/drawing/2014/main" id="{CD4FC5F4-44D7-4CA4-A864-5AA4E3593689}"/>
            </a:ext>
          </a:extLst>
        </xdr:cNvPr>
        <xdr:cNvSpPr txBox="1"/>
      </xdr:nvSpPr>
      <xdr:spPr>
        <a:xfrm>
          <a:off x="4813300" y="6168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75142</xdr:rowOff>
    </xdr:from>
    <xdr:to>
      <xdr:col>19</xdr:col>
      <xdr:colOff>187325</xdr:colOff>
      <xdr:row>32</xdr:row>
      <xdr:rowOff>5292</xdr:rowOff>
    </xdr:to>
    <xdr:sp macro="" textlink="">
      <xdr:nvSpPr>
        <xdr:cNvPr id="417" name="楕円 416">
          <a:extLst>
            <a:ext uri="{FF2B5EF4-FFF2-40B4-BE49-F238E27FC236}">
              <a16:creationId xmlns:a16="http://schemas.microsoft.com/office/drawing/2014/main" id="{020EEA51-05AF-4E89-AAEA-8309A0B1A46F}"/>
            </a:ext>
          </a:extLst>
        </xdr:cNvPr>
        <xdr:cNvSpPr/>
      </xdr:nvSpPr>
      <xdr:spPr>
        <a:xfrm>
          <a:off x="4000500" y="616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125942</xdr:rowOff>
    </xdr:from>
    <xdr:to>
      <xdr:col>23</xdr:col>
      <xdr:colOff>85725</xdr:colOff>
      <xdr:row>31</xdr:row>
      <xdr:rowOff>154728</xdr:rowOff>
    </xdr:to>
    <xdr:cxnSp macro="">
      <xdr:nvCxnSpPr>
        <xdr:cNvPr id="418" name="直線コネクタ 417">
          <a:extLst>
            <a:ext uri="{FF2B5EF4-FFF2-40B4-BE49-F238E27FC236}">
              <a16:creationId xmlns:a16="http://schemas.microsoft.com/office/drawing/2014/main" id="{C0DC1ABD-2D76-4C65-B36E-8AFEE6C1ADF4}"/>
            </a:ext>
          </a:extLst>
        </xdr:cNvPr>
        <xdr:cNvCxnSpPr/>
      </xdr:nvCxnSpPr>
      <xdr:spPr>
        <a:xfrm>
          <a:off x="4051300" y="6212417"/>
          <a:ext cx="7112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64347</xdr:rowOff>
    </xdr:from>
    <xdr:to>
      <xdr:col>15</xdr:col>
      <xdr:colOff>187325</xdr:colOff>
      <xdr:row>31</xdr:row>
      <xdr:rowOff>165947</xdr:rowOff>
    </xdr:to>
    <xdr:sp macro="" textlink="">
      <xdr:nvSpPr>
        <xdr:cNvPr id="419" name="楕円 418">
          <a:extLst>
            <a:ext uri="{FF2B5EF4-FFF2-40B4-BE49-F238E27FC236}">
              <a16:creationId xmlns:a16="http://schemas.microsoft.com/office/drawing/2014/main" id="{D67AC7C4-9378-4AAE-94FA-03CB9D05AA20}"/>
            </a:ext>
          </a:extLst>
        </xdr:cNvPr>
        <xdr:cNvSpPr/>
      </xdr:nvSpPr>
      <xdr:spPr>
        <a:xfrm>
          <a:off x="3238500" y="615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115147</xdr:rowOff>
    </xdr:from>
    <xdr:to>
      <xdr:col>19</xdr:col>
      <xdr:colOff>136525</xdr:colOff>
      <xdr:row>31</xdr:row>
      <xdr:rowOff>125942</xdr:rowOff>
    </xdr:to>
    <xdr:cxnSp macro="">
      <xdr:nvCxnSpPr>
        <xdr:cNvPr id="420" name="直線コネクタ 419">
          <a:extLst>
            <a:ext uri="{FF2B5EF4-FFF2-40B4-BE49-F238E27FC236}">
              <a16:creationId xmlns:a16="http://schemas.microsoft.com/office/drawing/2014/main" id="{6D03D221-7D07-4302-ACA6-FAE6743B696B}"/>
            </a:ext>
          </a:extLst>
        </xdr:cNvPr>
        <xdr:cNvCxnSpPr/>
      </xdr:nvCxnSpPr>
      <xdr:spPr>
        <a:xfrm>
          <a:off x="3289300" y="6201622"/>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421" name="楕円 420">
          <a:extLst>
            <a:ext uri="{FF2B5EF4-FFF2-40B4-BE49-F238E27FC236}">
              <a16:creationId xmlns:a16="http://schemas.microsoft.com/office/drawing/2014/main" id="{28251F4F-0B0F-4DBA-BA8B-5D99C1FEF91E}"/>
            </a:ext>
          </a:extLst>
        </xdr:cNvPr>
        <xdr:cNvSpPr/>
      </xdr:nvSpPr>
      <xdr:spPr>
        <a:xfrm>
          <a:off x="2476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53975</xdr:rowOff>
    </xdr:from>
    <xdr:to>
      <xdr:col>15</xdr:col>
      <xdr:colOff>136525</xdr:colOff>
      <xdr:row>31</xdr:row>
      <xdr:rowOff>115147</xdr:rowOff>
    </xdr:to>
    <xdr:cxnSp macro="">
      <xdr:nvCxnSpPr>
        <xdr:cNvPr id="422" name="直線コネクタ 421">
          <a:extLst>
            <a:ext uri="{FF2B5EF4-FFF2-40B4-BE49-F238E27FC236}">
              <a16:creationId xmlns:a16="http://schemas.microsoft.com/office/drawing/2014/main" id="{92B7F61E-C6C5-42F6-832C-64C085291005}"/>
            </a:ext>
          </a:extLst>
        </xdr:cNvPr>
        <xdr:cNvCxnSpPr/>
      </xdr:nvCxnSpPr>
      <xdr:spPr>
        <a:xfrm>
          <a:off x="2527300" y="614045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53552</xdr:rowOff>
    </xdr:from>
    <xdr:to>
      <xdr:col>7</xdr:col>
      <xdr:colOff>187325</xdr:colOff>
      <xdr:row>31</xdr:row>
      <xdr:rowOff>155152</xdr:rowOff>
    </xdr:to>
    <xdr:sp macro="" textlink="">
      <xdr:nvSpPr>
        <xdr:cNvPr id="423" name="楕円 422">
          <a:extLst>
            <a:ext uri="{FF2B5EF4-FFF2-40B4-BE49-F238E27FC236}">
              <a16:creationId xmlns:a16="http://schemas.microsoft.com/office/drawing/2014/main" id="{DE700108-63DC-4D7C-BF35-D43D7DD9BF80}"/>
            </a:ext>
          </a:extLst>
        </xdr:cNvPr>
        <xdr:cNvSpPr/>
      </xdr:nvSpPr>
      <xdr:spPr>
        <a:xfrm>
          <a:off x="1714500" y="614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53975</xdr:rowOff>
    </xdr:from>
    <xdr:to>
      <xdr:col>11</xdr:col>
      <xdr:colOff>136525</xdr:colOff>
      <xdr:row>31</xdr:row>
      <xdr:rowOff>104352</xdr:rowOff>
    </xdr:to>
    <xdr:cxnSp macro="">
      <xdr:nvCxnSpPr>
        <xdr:cNvPr id="424" name="直線コネクタ 423">
          <a:extLst>
            <a:ext uri="{FF2B5EF4-FFF2-40B4-BE49-F238E27FC236}">
              <a16:creationId xmlns:a16="http://schemas.microsoft.com/office/drawing/2014/main" id="{EA20E31A-4295-48F8-BC06-B005E804D2F4}"/>
            </a:ext>
          </a:extLst>
        </xdr:cNvPr>
        <xdr:cNvCxnSpPr/>
      </xdr:nvCxnSpPr>
      <xdr:spPr>
        <a:xfrm flipV="1">
          <a:off x="1765300" y="6140450"/>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164482</xdr:rowOff>
    </xdr:from>
    <xdr:ext cx="405111" cy="259045"/>
    <xdr:sp macro="" textlink="">
      <xdr:nvSpPr>
        <xdr:cNvPr id="425" name="n_1aveValue有形固定資産減価償却率">
          <a:extLst>
            <a:ext uri="{FF2B5EF4-FFF2-40B4-BE49-F238E27FC236}">
              <a16:creationId xmlns:a16="http://schemas.microsoft.com/office/drawing/2014/main" id="{F4300B1F-E4A2-453F-A228-F699331A7580}"/>
            </a:ext>
          </a:extLst>
        </xdr:cNvPr>
        <xdr:cNvSpPr txBox="1"/>
      </xdr:nvSpPr>
      <xdr:spPr>
        <a:xfrm>
          <a:off x="38360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426" name="n_2aveValue有形固定資産減価償却率">
          <a:extLst>
            <a:ext uri="{FF2B5EF4-FFF2-40B4-BE49-F238E27FC236}">
              <a16:creationId xmlns:a16="http://schemas.microsoft.com/office/drawing/2014/main" id="{4ABBC760-8449-422E-92C8-0736DE4054EC}"/>
            </a:ext>
          </a:extLst>
        </xdr:cNvPr>
        <xdr:cNvSpPr txBox="1"/>
      </xdr:nvSpPr>
      <xdr:spPr>
        <a:xfrm>
          <a:off x="3086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88917</xdr:rowOff>
    </xdr:from>
    <xdr:ext cx="405111" cy="259045"/>
    <xdr:sp macro="" textlink="">
      <xdr:nvSpPr>
        <xdr:cNvPr id="427" name="n_3aveValue有形固定資産減価償却率">
          <a:extLst>
            <a:ext uri="{FF2B5EF4-FFF2-40B4-BE49-F238E27FC236}">
              <a16:creationId xmlns:a16="http://schemas.microsoft.com/office/drawing/2014/main" id="{64C031F6-A4B1-422B-8E4D-B580D0B7AFCC}"/>
            </a:ext>
          </a:extLst>
        </xdr:cNvPr>
        <xdr:cNvSpPr txBox="1"/>
      </xdr:nvSpPr>
      <xdr:spPr>
        <a:xfrm>
          <a:off x="23247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428" name="n_4aveValue有形固定資産減価償却率">
          <a:extLst>
            <a:ext uri="{FF2B5EF4-FFF2-40B4-BE49-F238E27FC236}">
              <a16:creationId xmlns:a16="http://schemas.microsoft.com/office/drawing/2014/main" id="{F9C66A3E-A067-415F-A081-0F2D96D13C8D}"/>
            </a:ext>
          </a:extLst>
        </xdr:cNvPr>
        <xdr:cNvSpPr txBox="1"/>
      </xdr:nvSpPr>
      <xdr:spPr>
        <a:xfrm>
          <a:off x="1562744" y="579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167869</xdr:rowOff>
    </xdr:from>
    <xdr:ext cx="405111" cy="259045"/>
    <xdr:sp macro="" textlink="">
      <xdr:nvSpPr>
        <xdr:cNvPr id="429" name="n_1mainValue有形固定資産減価償却率">
          <a:extLst>
            <a:ext uri="{FF2B5EF4-FFF2-40B4-BE49-F238E27FC236}">
              <a16:creationId xmlns:a16="http://schemas.microsoft.com/office/drawing/2014/main" id="{12ABD7BE-9BD1-4D9E-8E61-83AFD9DAF57F}"/>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157074</xdr:rowOff>
    </xdr:from>
    <xdr:ext cx="405111" cy="259045"/>
    <xdr:sp macro="" textlink="">
      <xdr:nvSpPr>
        <xdr:cNvPr id="430" name="n_2mainValue有形固定資産減価償却率">
          <a:extLst>
            <a:ext uri="{FF2B5EF4-FFF2-40B4-BE49-F238E27FC236}">
              <a16:creationId xmlns:a16="http://schemas.microsoft.com/office/drawing/2014/main" id="{52B8BB2E-A317-48DD-8815-845E765F331D}"/>
            </a:ext>
          </a:extLst>
        </xdr:cNvPr>
        <xdr:cNvSpPr txBox="1"/>
      </xdr:nvSpPr>
      <xdr:spPr>
        <a:xfrm>
          <a:off x="3086744" y="624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431" name="n_3mainValue有形固定資産減価償却率">
          <a:extLst>
            <a:ext uri="{FF2B5EF4-FFF2-40B4-BE49-F238E27FC236}">
              <a16:creationId xmlns:a16="http://schemas.microsoft.com/office/drawing/2014/main" id="{36054112-3E6F-44AD-A03D-F4E97CC26524}"/>
            </a:ext>
          </a:extLst>
        </xdr:cNvPr>
        <xdr:cNvSpPr txBox="1"/>
      </xdr:nvSpPr>
      <xdr:spPr>
        <a:xfrm>
          <a:off x="2324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146279</xdr:rowOff>
    </xdr:from>
    <xdr:ext cx="405111" cy="259045"/>
    <xdr:sp macro="" textlink="">
      <xdr:nvSpPr>
        <xdr:cNvPr id="432" name="n_4mainValue有形固定資産減価償却率">
          <a:extLst>
            <a:ext uri="{FF2B5EF4-FFF2-40B4-BE49-F238E27FC236}">
              <a16:creationId xmlns:a16="http://schemas.microsoft.com/office/drawing/2014/main" id="{0E28FD67-2022-48E9-9DEC-F1D2703099A2}"/>
            </a:ext>
          </a:extLst>
        </xdr:cNvPr>
        <xdr:cNvSpPr txBox="1"/>
      </xdr:nvSpPr>
      <xdr:spPr>
        <a:xfrm>
          <a:off x="1562744" y="6232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433" name="正方形/長方形 432">
          <a:extLst>
            <a:ext uri="{FF2B5EF4-FFF2-40B4-BE49-F238E27FC236}">
              <a16:creationId xmlns:a16="http://schemas.microsoft.com/office/drawing/2014/main" id="{6C69B370-43B4-41ED-AADD-50C69E1974A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434" name="正方形/長方形 433">
          <a:extLst>
            <a:ext uri="{FF2B5EF4-FFF2-40B4-BE49-F238E27FC236}">
              <a16:creationId xmlns:a16="http://schemas.microsoft.com/office/drawing/2014/main" id="{E4D39061-5A2A-477A-9F5B-DDEE4F8401C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435" name="正方形/長方形 434">
          <a:extLst>
            <a:ext uri="{FF2B5EF4-FFF2-40B4-BE49-F238E27FC236}">
              <a16:creationId xmlns:a16="http://schemas.microsoft.com/office/drawing/2014/main" id="{81CFCB6E-1001-43E0-967A-34E5D051AB8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436" name="正方形/長方形 435">
          <a:extLst>
            <a:ext uri="{FF2B5EF4-FFF2-40B4-BE49-F238E27FC236}">
              <a16:creationId xmlns:a16="http://schemas.microsoft.com/office/drawing/2014/main" id="{B3B00F93-5A0F-4B26-854B-0CEA61FC785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437" name="正方形/長方形 436">
          <a:extLst>
            <a:ext uri="{FF2B5EF4-FFF2-40B4-BE49-F238E27FC236}">
              <a16:creationId xmlns:a16="http://schemas.microsoft.com/office/drawing/2014/main" id="{444D0CF5-23CF-4B8E-970F-97D6F14DAFE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438" name="正方形/長方形 437">
          <a:extLst>
            <a:ext uri="{FF2B5EF4-FFF2-40B4-BE49-F238E27FC236}">
              <a16:creationId xmlns:a16="http://schemas.microsoft.com/office/drawing/2014/main" id="{13A3EAC0-69E3-4112-9924-42B119BA0BB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439" name="正方形/長方形 438">
          <a:extLst>
            <a:ext uri="{FF2B5EF4-FFF2-40B4-BE49-F238E27FC236}">
              <a16:creationId xmlns:a16="http://schemas.microsoft.com/office/drawing/2014/main" id="{5D6380CF-EBD6-4AEA-B5EE-3D3ED9CCB10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440" name="正方形/長方形 439">
          <a:extLst>
            <a:ext uri="{FF2B5EF4-FFF2-40B4-BE49-F238E27FC236}">
              <a16:creationId xmlns:a16="http://schemas.microsoft.com/office/drawing/2014/main" id="{FB21EA51-1D3C-40D5-B94A-E4CAB3C2D21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441" name="正方形/長方形 440">
          <a:extLst>
            <a:ext uri="{FF2B5EF4-FFF2-40B4-BE49-F238E27FC236}">
              <a16:creationId xmlns:a16="http://schemas.microsoft.com/office/drawing/2014/main" id="{FC5E3DCC-F6C4-430D-AF87-4DF23C15C4C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442" name="正方形/長方形 441">
          <a:extLst>
            <a:ext uri="{FF2B5EF4-FFF2-40B4-BE49-F238E27FC236}">
              <a16:creationId xmlns:a16="http://schemas.microsoft.com/office/drawing/2014/main" id="{EC0168D3-747F-4A1C-A1A8-51CA61D0D92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443" name="正方形/長方形 442">
          <a:extLst>
            <a:ext uri="{FF2B5EF4-FFF2-40B4-BE49-F238E27FC236}">
              <a16:creationId xmlns:a16="http://schemas.microsoft.com/office/drawing/2014/main" id="{E6A5D893-262D-41BA-AC32-19BF8FC9FCC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444" name="正方形/長方形 443">
          <a:extLst>
            <a:ext uri="{FF2B5EF4-FFF2-40B4-BE49-F238E27FC236}">
              <a16:creationId xmlns:a16="http://schemas.microsoft.com/office/drawing/2014/main" id="{41A414D8-60A2-40F6-B817-116ACA8BFBF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445" name="テキスト ボックス 444">
          <a:extLst>
            <a:ext uri="{FF2B5EF4-FFF2-40B4-BE49-F238E27FC236}">
              <a16:creationId xmlns:a16="http://schemas.microsoft.com/office/drawing/2014/main" id="{A5D2807D-4BBE-4B1F-AFB3-FED9230A254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昨年度と比べて</a:t>
          </a:r>
          <a:r>
            <a:rPr kumimoji="1" lang="en-US" altLang="ja-JP" sz="1000">
              <a:solidFill>
                <a:schemeClr val="dk1"/>
              </a:solidFill>
              <a:effectLst/>
              <a:latin typeface="+mn-lt"/>
              <a:ea typeface="+mn-ea"/>
              <a:cs typeface="+mn-cs"/>
            </a:rPr>
            <a:t>59.5</a:t>
          </a:r>
          <a:r>
            <a:rPr kumimoji="1" lang="ja-JP" altLang="en-US" sz="1000">
              <a:solidFill>
                <a:schemeClr val="dk1"/>
              </a:solidFill>
              <a:effectLst/>
              <a:latin typeface="+mn-lt"/>
              <a:ea typeface="+mn-ea"/>
              <a:cs typeface="+mn-cs"/>
            </a:rPr>
            <a:t>ポ</a:t>
          </a:r>
          <a:r>
            <a:rPr kumimoji="1" lang="ja-JP" altLang="ja-JP" sz="1000">
              <a:solidFill>
                <a:schemeClr val="dk1"/>
              </a:solidFill>
              <a:effectLst/>
              <a:latin typeface="+mn-lt"/>
              <a:ea typeface="+mn-ea"/>
              <a:cs typeface="+mn-cs"/>
            </a:rPr>
            <a:t>イント上昇しており、県平均より</a:t>
          </a:r>
          <a:r>
            <a:rPr kumimoji="1" lang="en-US" altLang="ja-JP" sz="1000">
              <a:solidFill>
                <a:schemeClr val="dk1"/>
              </a:solidFill>
              <a:effectLst/>
              <a:latin typeface="+mn-lt"/>
              <a:ea typeface="+mn-ea"/>
              <a:cs typeface="+mn-cs"/>
            </a:rPr>
            <a:t>69.3</a:t>
          </a:r>
          <a:r>
            <a:rPr kumimoji="1" lang="ja-JP" altLang="ja-JP" sz="1000">
              <a:solidFill>
                <a:schemeClr val="dk1"/>
              </a:solidFill>
              <a:effectLst/>
              <a:latin typeface="+mn-lt"/>
              <a:ea typeface="+mn-ea"/>
              <a:cs typeface="+mn-cs"/>
            </a:rPr>
            <a:t>ポイント、類似団体平均を</a:t>
          </a:r>
          <a:r>
            <a:rPr kumimoji="1" lang="en-US" altLang="ja-JP" sz="1000">
              <a:solidFill>
                <a:schemeClr val="dk1"/>
              </a:solidFill>
              <a:effectLst/>
              <a:latin typeface="+mn-lt"/>
              <a:ea typeface="+mn-ea"/>
              <a:cs typeface="+mn-cs"/>
            </a:rPr>
            <a:t>367.2</a:t>
          </a:r>
          <a:r>
            <a:rPr kumimoji="1" lang="ja-JP" altLang="ja-JP" sz="1000">
              <a:solidFill>
                <a:schemeClr val="dk1"/>
              </a:solidFill>
              <a:effectLst/>
              <a:latin typeface="+mn-lt"/>
              <a:ea typeface="+mn-ea"/>
              <a:cs typeface="+mn-cs"/>
            </a:rPr>
            <a:t>ポイント上回っている。なお、今後も本庁舎建替えに伴う建設地方債の発行等により、債務償還比率は高水準で推移していく見込みである。</a:t>
          </a:r>
          <a:endParaRPr kumimoji="1" lang="en-US" altLang="ja-JP" sz="1000">
            <a:solidFill>
              <a:schemeClr val="dk1"/>
            </a:solidFill>
            <a:effectLst/>
            <a:latin typeface="+mn-lt"/>
            <a:ea typeface="+mn-ea"/>
            <a:cs typeface="+mn-cs"/>
          </a:endParaRPr>
        </a:p>
        <a:p>
          <a:r>
            <a:rPr lang="ja-JP" altLang="en-US" sz="1000">
              <a:effectLst/>
            </a:rPr>
            <a:t>本比率の低下のため、将来負担に繋がる地方債残高や債務負担行為などに留意するとともに、事務事業の見直しによる経常経費の削減や市税等の財源獲得に努める。</a:t>
          </a:r>
          <a:endParaRPr lang="ja-JP" altLang="ja-JP" sz="1000">
            <a:effectLst/>
          </a:endParaRPr>
        </a:p>
      </xdr:txBody>
    </xdr:sp>
    <xdr:clientData/>
  </xdr:twoCellAnchor>
  <xdr:oneCellAnchor>
    <xdr:from>
      <xdr:col>57</xdr:col>
      <xdr:colOff>111125</xdr:colOff>
      <xdr:row>23</xdr:row>
      <xdr:rowOff>47625</xdr:rowOff>
    </xdr:from>
    <xdr:ext cx="349839" cy="225703"/>
    <xdr:sp macro="" textlink="">
      <xdr:nvSpPr>
        <xdr:cNvPr id="446" name="テキスト ボックス 445">
          <a:extLst>
            <a:ext uri="{FF2B5EF4-FFF2-40B4-BE49-F238E27FC236}">
              <a16:creationId xmlns:a16="http://schemas.microsoft.com/office/drawing/2014/main" id="{D6F3F3DD-4EDC-4CAF-983C-0303CD6260D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447" name="直線コネクタ 446">
          <a:extLst>
            <a:ext uri="{FF2B5EF4-FFF2-40B4-BE49-F238E27FC236}">
              <a16:creationId xmlns:a16="http://schemas.microsoft.com/office/drawing/2014/main" id="{1BD17083-3DF4-4FED-8763-BFDDF0471D4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448" name="テキスト ボックス 447">
          <a:extLst>
            <a:ext uri="{FF2B5EF4-FFF2-40B4-BE49-F238E27FC236}">
              <a16:creationId xmlns:a16="http://schemas.microsoft.com/office/drawing/2014/main" id="{A3AA2701-BDD5-46A1-B0C3-A9453189EBB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449" name="直線コネクタ 448">
          <a:extLst>
            <a:ext uri="{FF2B5EF4-FFF2-40B4-BE49-F238E27FC236}">
              <a16:creationId xmlns:a16="http://schemas.microsoft.com/office/drawing/2014/main" id="{F89CCEC4-DE07-49B6-86D8-C12F4DF53F3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450" name="テキスト ボックス 449">
          <a:extLst>
            <a:ext uri="{FF2B5EF4-FFF2-40B4-BE49-F238E27FC236}">
              <a16:creationId xmlns:a16="http://schemas.microsoft.com/office/drawing/2014/main" id="{7FC2B9F0-C30F-4891-900C-4E1D9BC2B71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451" name="直線コネクタ 450">
          <a:extLst>
            <a:ext uri="{FF2B5EF4-FFF2-40B4-BE49-F238E27FC236}">
              <a16:creationId xmlns:a16="http://schemas.microsoft.com/office/drawing/2014/main" id="{1178379A-572E-4513-B3E9-5E93B7E4FA8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452" name="テキスト ボックス 451">
          <a:extLst>
            <a:ext uri="{FF2B5EF4-FFF2-40B4-BE49-F238E27FC236}">
              <a16:creationId xmlns:a16="http://schemas.microsoft.com/office/drawing/2014/main" id="{9DCFF2CF-E15F-47A4-8119-F2F2A9A471F5}"/>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453" name="直線コネクタ 452">
          <a:extLst>
            <a:ext uri="{FF2B5EF4-FFF2-40B4-BE49-F238E27FC236}">
              <a16:creationId xmlns:a16="http://schemas.microsoft.com/office/drawing/2014/main" id="{D2867D39-742F-462C-8908-F65207C074F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454" name="テキスト ボックス 453">
          <a:extLst>
            <a:ext uri="{FF2B5EF4-FFF2-40B4-BE49-F238E27FC236}">
              <a16:creationId xmlns:a16="http://schemas.microsoft.com/office/drawing/2014/main" id="{AFC35138-797B-4CAD-AD30-C77268810A38}"/>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455" name="直線コネクタ 454">
          <a:extLst>
            <a:ext uri="{FF2B5EF4-FFF2-40B4-BE49-F238E27FC236}">
              <a16:creationId xmlns:a16="http://schemas.microsoft.com/office/drawing/2014/main" id="{01F6F9CB-A991-46A0-9CF6-F01DBE3D458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456" name="テキスト ボックス 455">
          <a:extLst>
            <a:ext uri="{FF2B5EF4-FFF2-40B4-BE49-F238E27FC236}">
              <a16:creationId xmlns:a16="http://schemas.microsoft.com/office/drawing/2014/main" id="{A6C71D90-C5D4-4C02-8061-30F4D80DBC3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457" name="直線コネクタ 456">
          <a:extLst>
            <a:ext uri="{FF2B5EF4-FFF2-40B4-BE49-F238E27FC236}">
              <a16:creationId xmlns:a16="http://schemas.microsoft.com/office/drawing/2014/main" id="{F00E3736-270C-435D-937E-26824E44AFB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458" name="テキスト ボックス 457">
          <a:extLst>
            <a:ext uri="{FF2B5EF4-FFF2-40B4-BE49-F238E27FC236}">
              <a16:creationId xmlns:a16="http://schemas.microsoft.com/office/drawing/2014/main" id="{BDBD148A-0C93-4C1D-BFE9-66AC4B59197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459" name="直線コネクタ 458">
          <a:extLst>
            <a:ext uri="{FF2B5EF4-FFF2-40B4-BE49-F238E27FC236}">
              <a16:creationId xmlns:a16="http://schemas.microsoft.com/office/drawing/2014/main" id="{B6857205-74BA-4B39-9B9C-CA756CA6F67A}"/>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460" name="テキスト ボックス 459">
          <a:extLst>
            <a:ext uri="{FF2B5EF4-FFF2-40B4-BE49-F238E27FC236}">
              <a16:creationId xmlns:a16="http://schemas.microsoft.com/office/drawing/2014/main" id="{5324E1E5-4C32-4C12-A40C-1F91537B26F9}"/>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461" name="直線コネクタ 460">
          <a:extLst>
            <a:ext uri="{FF2B5EF4-FFF2-40B4-BE49-F238E27FC236}">
              <a16:creationId xmlns:a16="http://schemas.microsoft.com/office/drawing/2014/main" id="{55E72864-D467-4BF4-987B-22A99D57CE0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462" name="債務償還比率グラフ枠">
          <a:extLst>
            <a:ext uri="{FF2B5EF4-FFF2-40B4-BE49-F238E27FC236}">
              <a16:creationId xmlns:a16="http://schemas.microsoft.com/office/drawing/2014/main" id="{BDF4BA66-161C-4DC4-9B04-D6A4D455F77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463" name="直線コネクタ 462">
          <a:extLst>
            <a:ext uri="{FF2B5EF4-FFF2-40B4-BE49-F238E27FC236}">
              <a16:creationId xmlns:a16="http://schemas.microsoft.com/office/drawing/2014/main" id="{BAD68312-6451-4047-8414-E25D6931470B}"/>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464" name="債務償還比率最小値テキスト">
          <a:extLst>
            <a:ext uri="{FF2B5EF4-FFF2-40B4-BE49-F238E27FC236}">
              <a16:creationId xmlns:a16="http://schemas.microsoft.com/office/drawing/2014/main" id="{C0E6D6D1-BF91-480D-BF00-297FEE7576C9}"/>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465" name="直線コネクタ 464">
          <a:extLst>
            <a:ext uri="{FF2B5EF4-FFF2-40B4-BE49-F238E27FC236}">
              <a16:creationId xmlns:a16="http://schemas.microsoft.com/office/drawing/2014/main" id="{8E2A29EE-9160-403E-9A3A-85C5449FF3A5}"/>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466" name="債務償還比率最大値テキスト">
          <a:extLst>
            <a:ext uri="{FF2B5EF4-FFF2-40B4-BE49-F238E27FC236}">
              <a16:creationId xmlns:a16="http://schemas.microsoft.com/office/drawing/2014/main" id="{9EB1CA99-F7E6-4C4C-B92F-08CF79FA7BB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467" name="直線コネクタ 466">
          <a:extLst>
            <a:ext uri="{FF2B5EF4-FFF2-40B4-BE49-F238E27FC236}">
              <a16:creationId xmlns:a16="http://schemas.microsoft.com/office/drawing/2014/main" id="{8C835817-B846-40F5-99ED-ACFF4446F5C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468" name="債務償還比率平均値テキスト">
          <a:extLst>
            <a:ext uri="{FF2B5EF4-FFF2-40B4-BE49-F238E27FC236}">
              <a16:creationId xmlns:a16="http://schemas.microsoft.com/office/drawing/2014/main" id="{22C65641-3155-410F-96DC-FBBAF654B320}"/>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469" name="フローチャート: 判断 468">
          <a:extLst>
            <a:ext uri="{FF2B5EF4-FFF2-40B4-BE49-F238E27FC236}">
              <a16:creationId xmlns:a16="http://schemas.microsoft.com/office/drawing/2014/main" id="{55F41D21-EF7E-4D19-A17E-69036E991148}"/>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470" name="フローチャート: 判断 469">
          <a:extLst>
            <a:ext uri="{FF2B5EF4-FFF2-40B4-BE49-F238E27FC236}">
              <a16:creationId xmlns:a16="http://schemas.microsoft.com/office/drawing/2014/main" id="{26FF4E9E-9752-4FD9-AF01-6F14507A3887}"/>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471" name="フローチャート: 判断 470">
          <a:extLst>
            <a:ext uri="{FF2B5EF4-FFF2-40B4-BE49-F238E27FC236}">
              <a16:creationId xmlns:a16="http://schemas.microsoft.com/office/drawing/2014/main" id="{9E159B12-1CD3-418E-8429-043C93CD9678}"/>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472" name="フローチャート: 判断 471">
          <a:extLst>
            <a:ext uri="{FF2B5EF4-FFF2-40B4-BE49-F238E27FC236}">
              <a16:creationId xmlns:a16="http://schemas.microsoft.com/office/drawing/2014/main" id="{FC260EBC-7A70-475D-8B27-9E425798AC9D}"/>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473" name="フローチャート: 判断 472">
          <a:extLst>
            <a:ext uri="{FF2B5EF4-FFF2-40B4-BE49-F238E27FC236}">
              <a16:creationId xmlns:a16="http://schemas.microsoft.com/office/drawing/2014/main" id="{D9AB3D78-8512-4953-A45C-268B60243AFA}"/>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474" name="テキスト ボックス 473">
          <a:extLst>
            <a:ext uri="{FF2B5EF4-FFF2-40B4-BE49-F238E27FC236}">
              <a16:creationId xmlns:a16="http://schemas.microsoft.com/office/drawing/2014/main" id="{A3646600-3CC1-4B3E-B9B6-E0C42AB4DC9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475" name="テキスト ボックス 474">
          <a:extLst>
            <a:ext uri="{FF2B5EF4-FFF2-40B4-BE49-F238E27FC236}">
              <a16:creationId xmlns:a16="http://schemas.microsoft.com/office/drawing/2014/main" id="{48602CDB-405D-412F-B7D4-87031326C5E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476" name="テキスト ボックス 475">
          <a:extLst>
            <a:ext uri="{FF2B5EF4-FFF2-40B4-BE49-F238E27FC236}">
              <a16:creationId xmlns:a16="http://schemas.microsoft.com/office/drawing/2014/main" id="{EAC64E05-E4B0-45D1-85FB-9B6D899C8FA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477" name="テキスト ボックス 476">
          <a:extLst>
            <a:ext uri="{FF2B5EF4-FFF2-40B4-BE49-F238E27FC236}">
              <a16:creationId xmlns:a16="http://schemas.microsoft.com/office/drawing/2014/main" id="{66627A27-993A-4F1B-A591-DBA510C6329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478" name="テキスト ボックス 477">
          <a:extLst>
            <a:ext uri="{FF2B5EF4-FFF2-40B4-BE49-F238E27FC236}">
              <a16:creationId xmlns:a16="http://schemas.microsoft.com/office/drawing/2014/main" id="{EF016943-A495-4C2E-AE65-3B984DFE0BD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123653</xdr:rowOff>
    </xdr:from>
    <xdr:to>
      <xdr:col>76</xdr:col>
      <xdr:colOff>73025</xdr:colOff>
      <xdr:row>33</xdr:row>
      <xdr:rowOff>53803</xdr:rowOff>
    </xdr:to>
    <xdr:sp macro="" textlink="">
      <xdr:nvSpPr>
        <xdr:cNvPr id="479" name="楕円 478">
          <a:extLst>
            <a:ext uri="{FF2B5EF4-FFF2-40B4-BE49-F238E27FC236}">
              <a16:creationId xmlns:a16="http://schemas.microsoft.com/office/drawing/2014/main" id="{746F22F6-CA8B-4B3E-90AE-6E84E33B48A3}"/>
            </a:ext>
          </a:extLst>
        </xdr:cNvPr>
        <xdr:cNvSpPr/>
      </xdr:nvSpPr>
      <xdr:spPr>
        <a:xfrm>
          <a:off x="14744700" y="638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102080</xdr:rowOff>
    </xdr:from>
    <xdr:ext cx="469744" cy="259045"/>
    <xdr:sp macro="" textlink="">
      <xdr:nvSpPr>
        <xdr:cNvPr id="480" name="債務償還比率該当値テキスト">
          <a:extLst>
            <a:ext uri="{FF2B5EF4-FFF2-40B4-BE49-F238E27FC236}">
              <a16:creationId xmlns:a16="http://schemas.microsoft.com/office/drawing/2014/main" id="{04F06BC7-1F40-4244-B8E2-2D6FA9C07A9F}"/>
            </a:ext>
          </a:extLst>
        </xdr:cNvPr>
        <xdr:cNvSpPr txBox="1"/>
      </xdr:nvSpPr>
      <xdr:spPr>
        <a:xfrm>
          <a:off x="14846300" y="636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31895</xdr:rowOff>
    </xdr:from>
    <xdr:to>
      <xdr:col>72</xdr:col>
      <xdr:colOff>123825</xdr:colOff>
      <xdr:row>32</xdr:row>
      <xdr:rowOff>133495</xdr:rowOff>
    </xdr:to>
    <xdr:sp macro="" textlink="">
      <xdr:nvSpPr>
        <xdr:cNvPr id="481" name="楕円 480">
          <a:extLst>
            <a:ext uri="{FF2B5EF4-FFF2-40B4-BE49-F238E27FC236}">
              <a16:creationId xmlns:a16="http://schemas.microsoft.com/office/drawing/2014/main" id="{61A9E41D-041D-447A-BEAF-6EB631678C01}"/>
            </a:ext>
          </a:extLst>
        </xdr:cNvPr>
        <xdr:cNvSpPr/>
      </xdr:nvSpPr>
      <xdr:spPr>
        <a:xfrm>
          <a:off x="14033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82695</xdr:rowOff>
    </xdr:from>
    <xdr:to>
      <xdr:col>76</xdr:col>
      <xdr:colOff>22225</xdr:colOff>
      <xdr:row>33</xdr:row>
      <xdr:rowOff>3003</xdr:rowOff>
    </xdr:to>
    <xdr:cxnSp macro="">
      <xdr:nvCxnSpPr>
        <xdr:cNvPr id="482" name="直線コネクタ 481">
          <a:extLst>
            <a:ext uri="{FF2B5EF4-FFF2-40B4-BE49-F238E27FC236}">
              <a16:creationId xmlns:a16="http://schemas.microsoft.com/office/drawing/2014/main" id="{318A7166-3622-4337-8AA9-484069DDB115}"/>
            </a:ext>
          </a:extLst>
        </xdr:cNvPr>
        <xdr:cNvCxnSpPr/>
      </xdr:nvCxnSpPr>
      <xdr:spPr>
        <a:xfrm>
          <a:off x="14084300" y="6340620"/>
          <a:ext cx="711200" cy="9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12772</xdr:rowOff>
    </xdr:from>
    <xdr:to>
      <xdr:col>68</xdr:col>
      <xdr:colOff>123825</xdr:colOff>
      <xdr:row>32</xdr:row>
      <xdr:rowOff>114372</xdr:rowOff>
    </xdr:to>
    <xdr:sp macro="" textlink="">
      <xdr:nvSpPr>
        <xdr:cNvPr id="483" name="楕円 482">
          <a:extLst>
            <a:ext uri="{FF2B5EF4-FFF2-40B4-BE49-F238E27FC236}">
              <a16:creationId xmlns:a16="http://schemas.microsoft.com/office/drawing/2014/main" id="{CCE805AC-17EF-418F-9B12-E2CA968EAA4E}"/>
            </a:ext>
          </a:extLst>
        </xdr:cNvPr>
        <xdr:cNvSpPr/>
      </xdr:nvSpPr>
      <xdr:spPr>
        <a:xfrm>
          <a:off x="13271500" y="627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63572</xdr:rowOff>
    </xdr:from>
    <xdr:to>
      <xdr:col>72</xdr:col>
      <xdr:colOff>73025</xdr:colOff>
      <xdr:row>32</xdr:row>
      <xdr:rowOff>82695</xdr:rowOff>
    </xdr:to>
    <xdr:cxnSp macro="">
      <xdr:nvCxnSpPr>
        <xdr:cNvPr id="484" name="直線コネクタ 483">
          <a:extLst>
            <a:ext uri="{FF2B5EF4-FFF2-40B4-BE49-F238E27FC236}">
              <a16:creationId xmlns:a16="http://schemas.microsoft.com/office/drawing/2014/main" id="{994A7BC7-5957-4BD5-A5AD-4B8799B626BD}"/>
            </a:ext>
          </a:extLst>
        </xdr:cNvPr>
        <xdr:cNvCxnSpPr/>
      </xdr:nvCxnSpPr>
      <xdr:spPr>
        <a:xfrm>
          <a:off x="13322300" y="6321497"/>
          <a:ext cx="762000" cy="1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161517</xdr:rowOff>
    </xdr:from>
    <xdr:to>
      <xdr:col>64</xdr:col>
      <xdr:colOff>123825</xdr:colOff>
      <xdr:row>31</xdr:row>
      <xdr:rowOff>91667</xdr:rowOff>
    </xdr:to>
    <xdr:sp macro="" textlink="">
      <xdr:nvSpPr>
        <xdr:cNvPr id="485" name="楕円 484">
          <a:extLst>
            <a:ext uri="{FF2B5EF4-FFF2-40B4-BE49-F238E27FC236}">
              <a16:creationId xmlns:a16="http://schemas.microsoft.com/office/drawing/2014/main" id="{F46DC3C9-4A0C-4333-910D-8BFFFF8F4E9A}"/>
            </a:ext>
          </a:extLst>
        </xdr:cNvPr>
        <xdr:cNvSpPr/>
      </xdr:nvSpPr>
      <xdr:spPr>
        <a:xfrm>
          <a:off x="12509500" y="60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40867</xdr:rowOff>
    </xdr:from>
    <xdr:to>
      <xdr:col>68</xdr:col>
      <xdr:colOff>73025</xdr:colOff>
      <xdr:row>32</xdr:row>
      <xdr:rowOff>63572</xdr:rowOff>
    </xdr:to>
    <xdr:cxnSp macro="">
      <xdr:nvCxnSpPr>
        <xdr:cNvPr id="486" name="直線コネクタ 485">
          <a:extLst>
            <a:ext uri="{FF2B5EF4-FFF2-40B4-BE49-F238E27FC236}">
              <a16:creationId xmlns:a16="http://schemas.microsoft.com/office/drawing/2014/main" id="{9EDCD3BB-D65F-4BBA-9184-6D5B416F7482}"/>
            </a:ext>
          </a:extLst>
        </xdr:cNvPr>
        <xdr:cNvCxnSpPr/>
      </xdr:nvCxnSpPr>
      <xdr:spPr>
        <a:xfrm>
          <a:off x="12560300" y="6127342"/>
          <a:ext cx="762000" cy="19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31895</xdr:rowOff>
    </xdr:from>
    <xdr:to>
      <xdr:col>60</xdr:col>
      <xdr:colOff>123825</xdr:colOff>
      <xdr:row>32</xdr:row>
      <xdr:rowOff>133495</xdr:rowOff>
    </xdr:to>
    <xdr:sp macro="" textlink="">
      <xdr:nvSpPr>
        <xdr:cNvPr id="487" name="楕円 486">
          <a:extLst>
            <a:ext uri="{FF2B5EF4-FFF2-40B4-BE49-F238E27FC236}">
              <a16:creationId xmlns:a16="http://schemas.microsoft.com/office/drawing/2014/main" id="{60149EEC-07CC-48B7-AD47-CB9244BF71AA}"/>
            </a:ext>
          </a:extLst>
        </xdr:cNvPr>
        <xdr:cNvSpPr/>
      </xdr:nvSpPr>
      <xdr:spPr>
        <a:xfrm>
          <a:off x="11747500" y="62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40867</xdr:rowOff>
    </xdr:from>
    <xdr:to>
      <xdr:col>64</xdr:col>
      <xdr:colOff>73025</xdr:colOff>
      <xdr:row>32</xdr:row>
      <xdr:rowOff>82695</xdr:rowOff>
    </xdr:to>
    <xdr:cxnSp macro="">
      <xdr:nvCxnSpPr>
        <xdr:cNvPr id="488" name="直線コネクタ 487">
          <a:extLst>
            <a:ext uri="{FF2B5EF4-FFF2-40B4-BE49-F238E27FC236}">
              <a16:creationId xmlns:a16="http://schemas.microsoft.com/office/drawing/2014/main" id="{5D30D5E3-A79F-4B46-988C-FB9113138FDE}"/>
            </a:ext>
          </a:extLst>
        </xdr:cNvPr>
        <xdr:cNvCxnSpPr/>
      </xdr:nvCxnSpPr>
      <xdr:spPr>
        <a:xfrm flipV="1">
          <a:off x="11798300" y="6127342"/>
          <a:ext cx="762000" cy="21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489" name="n_1aveValue債務償還比率">
          <a:extLst>
            <a:ext uri="{FF2B5EF4-FFF2-40B4-BE49-F238E27FC236}">
              <a16:creationId xmlns:a16="http://schemas.microsoft.com/office/drawing/2014/main" id="{440D16E2-6911-4A96-8773-DE17EA305DE2}"/>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490" name="n_2aveValue債務償還比率">
          <a:extLst>
            <a:ext uri="{FF2B5EF4-FFF2-40B4-BE49-F238E27FC236}">
              <a16:creationId xmlns:a16="http://schemas.microsoft.com/office/drawing/2014/main" id="{6A286513-5AE8-4CE6-9B14-87DCD3A3E6CD}"/>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491" name="n_3aveValue債務償還比率">
          <a:extLst>
            <a:ext uri="{FF2B5EF4-FFF2-40B4-BE49-F238E27FC236}">
              <a16:creationId xmlns:a16="http://schemas.microsoft.com/office/drawing/2014/main" id="{DA997488-EFB8-4771-8C4A-398930AF4082}"/>
            </a:ext>
          </a:extLst>
        </xdr:cNvPr>
        <xdr:cNvSpPr txBox="1"/>
      </xdr:nvSpPr>
      <xdr:spPr>
        <a:xfrm>
          <a:off x="12325427" y="557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492" name="n_4aveValue債務償還比率">
          <a:extLst>
            <a:ext uri="{FF2B5EF4-FFF2-40B4-BE49-F238E27FC236}">
              <a16:creationId xmlns:a16="http://schemas.microsoft.com/office/drawing/2014/main" id="{83BE7DD1-5205-4163-BB37-A2D8D55091D6}"/>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124622</xdr:rowOff>
    </xdr:from>
    <xdr:ext cx="469744" cy="259045"/>
    <xdr:sp macro="" textlink="">
      <xdr:nvSpPr>
        <xdr:cNvPr id="493" name="n_1mainValue債務償還比率">
          <a:extLst>
            <a:ext uri="{FF2B5EF4-FFF2-40B4-BE49-F238E27FC236}">
              <a16:creationId xmlns:a16="http://schemas.microsoft.com/office/drawing/2014/main" id="{B00D8C60-9CB1-44D7-BBE8-DAAB55B01DDF}"/>
            </a:ext>
          </a:extLst>
        </xdr:cNvPr>
        <xdr:cNvSpPr txBox="1"/>
      </xdr:nvSpPr>
      <xdr:spPr>
        <a:xfrm>
          <a:off x="138367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105499</xdr:rowOff>
    </xdr:from>
    <xdr:ext cx="469744" cy="259045"/>
    <xdr:sp macro="" textlink="">
      <xdr:nvSpPr>
        <xdr:cNvPr id="494" name="n_2mainValue債務償還比率">
          <a:extLst>
            <a:ext uri="{FF2B5EF4-FFF2-40B4-BE49-F238E27FC236}">
              <a16:creationId xmlns:a16="http://schemas.microsoft.com/office/drawing/2014/main" id="{E137AC17-277A-4D5B-AEA4-0783B1DBF87B}"/>
            </a:ext>
          </a:extLst>
        </xdr:cNvPr>
        <xdr:cNvSpPr txBox="1"/>
      </xdr:nvSpPr>
      <xdr:spPr>
        <a:xfrm>
          <a:off x="13087427" y="636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82794</xdr:rowOff>
    </xdr:from>
    <xdr:ext cx="469744" cy="259045"/>
    <xdr:sp macro="" textlink="">
      <xdr:nvSpPr>
        <xdr:cNvPr id="495" name="n_3mainValue債務償還比率">
          <a:extLst>
            <a:ext uri="{FF2B5EF4-FFF2-40B4-BE49-F238E27FC236}">
              <a16:creationId xmlns:a16="http://schemas.microsoft.com/office/drawing/2014/main" id="{0953B0FD-0EC2-4B25-9F36-34BD7ABF092E}"/>
            </a:ext>
          </a:extLst>
        </xdr:cNvPr>
        <xdr:cNvSpPr txBox="1"/>
      </xdr:nvSpPr>
      <xdr:spPr>
        <a:xfrm>
          <a:off x="12325427" y="61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124622</xdr:rowOff>
    </xdr:from>
    <xdr:ext cx="469744" cy="259045"/>
    <xdr:sp macro="" textlink="">
      <xdr:nvSpPr>
        <xdr:cNvPr id="496" name="n_4mainValue債務償還比率">
          <a:extLst>
            <a:ext uri="{FF2B5EF4-FFF2-40B4-BE49-F238E27FC236}">
              <a16:creationId xmlns:a16="http://schemas.microsoft.com/office/drawing/2014/main" id="{896475C6-A231-4184-B793-D83D282F176A}"/>
            </a:ext>
          </a:extLst>
        </xdr:cNvPr>
        <xdr:cNvSpPr txBox="1"/>
      </xdr:nvSpPr>
      <xdr:spPr>
        <a:xfrm>
          <a:off x="11563427" y="63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497" name="正方形/長方形 496">
          <a:extLst>
            <a:ext uri="{FF2B5EF4-FFF2-40B4-BE49-F238E27FC236}">
              <a16:creationId xmlns:a16="http://schemas.microsoft.com/office/drawing/2014/main" id="{16307FE0-CA6F-42BC-BAB6-F08F2EA6001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498" name="正方形/長方形 497">
          <a:extLst>
            <a:ext uri="{FF2B5EF4-FFF2-40B4-BE49-F238E27FC236}">
              <a16:creationId xmlns:a16="http://schemas.microsoft.com/office/drawing/2014/main" id="{25F324C4-820B-46BC-8CCB-53EE98CB522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499" name="テキスト ボックス 498">
          <a:extLst>
            <a:ext uri="{FF2B5EF4-FFF2-40B4-BE49-F238E27FC236}">
              <a16:creationId xmlns:a16="http://schemas.microsoft.com/office/drawing/2014/main" id="{12E4A490-D535-4DB1-81DA-59ABE528BA8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500" name="テキスト ボックス 499">
          <a:extLst>
            <a:ext uri="{FF2B5EF4-FFF2-40B4-BE49-F238E27FC236}">
              <a16:creationId xmlns:a16="http://schemas.microsoft.com/office/drawing/2014/main" id="{9688AF4F-EECE-4061-AF0B-AA7BB46597A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501" name="テキスト ボックス 500">
          <a:extLst>
            <a:ext uri="{FF2B5EF4-FFF2-40B4-BE49-F238E27FC236}">
              <a16:creationId xmlns:a16="http://schemas.microsoft.com/office/drawing/2014/main" id="{C42010BE-1E83-44AE-BD35-02F67F566F1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502" name="テキスト ボックス 501">
          <a:extLst>
            <a:ext uri="{FF2B5EF4-FFF2-40B4-BE49-F238E27FC236}">
              <a16:creationId xmlns:a16="http://schemas.microsoft.com/office/drawing/2014/main" id="{E82DE69A-CA33-4024-8663-7982AFD6D7A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CF70C2-AB5C-40C7-BF2B-F3910634074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3D3BD3-2ACF-4D4B-8E81-C11DDFB6058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BF27CA-86DB-4287-B89D-7C1514601DE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DBE4FFF-7CC8-47D1-AE63-B1ED0E4BC55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51E0C58-76A8-4D94-AF9F-A36565AF2C4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CB04F5A-2B1B-4523-81AD-3BD3E07F2B9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70F6FD-5350-4E04-8E56-61AE540BF91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6F93494-ECBF-45C4-9C9D-1D8C7AEA550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70B3660-89F5-457C-824B-D9DD1F47EF8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C0B45E-8696-404F-9F4B-52D05C01913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5B0A0C4-C9B4-48F1-A266-137761139CD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7DEE01D-0C16-4B76-A7FE-C0353E6A563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A4E23C-828B-43D6-8F17-779B9B82B47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5FE3510-47B0-4510-8F5F-F909FEBC388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06A464-613A-4DD2-BA85-8957F8A2214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E3310DD-E3AE-44CF-BB5D-195B967A8F4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B2F91EA-2472-4B5E-B3E8-9FA48587A1E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B46A0B1-042B-43F8-B84D-9B777869D19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3C28DBC-460F-4537-9891-70BAB415FAE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FE2DA1-C01D-4DC8-A38D-359ABA44751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58C7BC0-C01E-4EBD-8343-4F493BA1566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EE0503B-8A4D-4C5E-AF2A-A8090B3A560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AF7150D-4B16-44E0-A928-5564A8ACF93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64B991-BA77-4BE1-BEB3-510275BF794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4D3D692-422E-4E84-9B41-0217F948660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AB7AB7E-C08F-4015-95B3-9345E9CF5B1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6A55952-E299-46C2-9E8E-72CCDE9C4F0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D730813-6050-436A-9A83-009E246613A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430DA06-977A-4947-9A62-EE74E5EC590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D7F92C1-B355-4C0F-B933-1260F4D7DF9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6C4982B-DFF3-4821-A70E-8B5F0149547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1C8193-997D-433B-A054-505C2E84013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A414DD5-1E87-47C2-8FB8-0E0BE92BEE0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7A7045-2BC9-427A-8397-CA5394733BA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C29C9F7-CEFB-4720-AD4E-4F01A588A2E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3F4646F-AA90-4A01-813D-7E619F3124A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3DE6636-50C8-4AC4-8EFD-8F4FD3A66E7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A4852F7-E826-434A-AA61-38E51DC7116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C38CA2E-514D-497B-AC70-B468B94EFB5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048200C-4F3A-4641-9D67-00422BA06D5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8FAF8C8-8E02-4B4C-BAC3-62D4981132B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962E78F-A3B0-4099-B4C5-9A95BC66997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6BCEA81-330B-46D8-B1CE-DD175E12C97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41B6B13-8ACB-498A-AF4A-1BA91EA1911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E95AE8C-5040-4D88-820E-CADF66A0C67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A1D9ADF-751C-4FF4-B2B6-53C22CA33A0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0B542A3-ED97-4AB0-85D8-E29F3364CFC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568FA3D-DA34-43CB-B95B-0AB7E47C7F1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27AB107-EB22-4426-B8B7-65C73EE9CD0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A54FDA2-5BA6-4953-80E2-6C08F46723C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9D8C2DD-1D7B-4AED-B694-801797D87CE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BF331D1-D39D-4242-B3C9-BD8EF80DB4D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519F7D8-9231-4244-B379-36DE1509823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F294B4E-2AAD-4588-B33C-5504659A1FF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F845704-C328-4A51-A051-D3CF2EAC9C2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D5F3B2E7-7DCB-4C37-99AF-9A004001308F}"/>
            </a:ext>
          </a:extLst>
        </xdr:cNvPr>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8B812FC3-EB82-44AF-90D3-F74097BDAE4B}"/>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72D0315A-8D47-4C5B-93CC-07AD2B56092E}"/>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A01F7E58-AF94-43A4-8081-841EEFBF2716}"/>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92B9112C-DFA6-4BAA-8ED4-ABE53951EB42}"/>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97807</xdr:rowOff>
    </xdr:from>
    <xdr:ext cx="405111" cy="259045"/>
    <xdr:sp macro="" textlink="">
      <xdr:nvSpPr>
        <xdr:cNvPr id="62" name="【道路】&#10;有形固定資産減価償却率平均値テキスト">
          <a:extLst>
            <a:ext uri="{FF2B5EF4-FFF2-40B4-BE49-F238E27FC236}">
              <a16:creationId xmlns:a16="http://schemas.microsoft.com/office/drawing/2014/main" id="{4B447F97-4893-4D95-B3FD-EC3C7FE9887D}"/>
            </a:ext>
          </a:extLst>
        </xdr:cNvPr>
        <xdr:cNvSpPr txBox="1"/>
      </xdr:nvSpPr>
      <xdr:spPr>
        <a:xfrm>
          <a:off x="4673600" y="644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5AE44C31-4C69-47BA-8285-D5DD0882894E}"/>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EAA1EF18-BA12-4C18-A43A-B40ADFF0B955}"/>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4F758C48-4AFB-42EB-B7D9-6C220A30F649}"/>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722A63C5-F035-4D8D-82DA-BD0DC4069C07}"/>
            </a:ext>
          </a:extLst>
        </xdr:cNvPr>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9EE20719-AC56-4CAE-8085-D962B0DA8DC6}"/>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D0646DE-9CC3-46BC-A99D-73513F20158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00BD1C6-BB33-4215-9C3A-16D8A486A78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46A3A07-0A09-409C-B47B-F3F6818A5CB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C20B06A-E6DD-4031-8ACE-F6CAE4C3670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04CAF6E-74B9-4FDE-95CE-E444CB43575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124460</xdr:rowOff>
    </xdr:from>
    <xdr:to>
      <xdr:col>24</xdr:col>
      <xdr:colOff>114300</xdr:colOff>
      <xdr:row>39</xdr:row>
      <xdr:rowOff>54610</xdr:rowOff>
    </xdr:to>
    <xdr:sp macro="" textlink="">
      <xdr:nvSpPr>
        <xdr:cNvPr id="73" name="楕円 72">
          <a:extLst>
            <a:ext uri="{FF2B5EF4-FFF2-40B4-BE49-F238E27FC236}">
              <a16:creationId xmlns:a16="http://schemas.microsoft.com/office/drawing/2014/main" id="{A125E04E-FB43-40E4-84FC-90D4B078290E}"/>
            </a:ext>
          </a:extLst>
        </xdr:cNvPr>
        <xdr:cNvSpPr/>
      </xdr:nvSpPr>
      <xdr:spPr>
        <a:xfrm>
          <a:off x="45847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102887</xdr:rowOff>
    </xdr:from>
    <xdr:ext cx="405111" cy="259045"/>
    <xdr:sp macro="" textlink="">
      <xdr:nvSpPr>
        <xdr:cNvPr id="74" name="【道路】&#10;有形固定資産減価償却率該当値テキスト">
          <a:extLst>
            <a:ext uri="{FF2B5EF4-FFF2-40B4-BE49-F238E27FC236}">
              <a16:creationId xmlns:a16="http://schemas.microsoft.com/office/drawing/2014/main" id="{58FF7D55-B8F5-4AF8-B587-A8A0140F6F9A}"/>
            </a:ext>
          </a:extLst>
        </xdr:cNvPr>
        <xdr:cNvSpPr txBox="1"/>
      </xdr:nvSpPr>
      <xdr:spPr>
        <a:xfrm>
          <a:off x="4673600"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93980</xdr:rowOff>
    </xdr:from>
    <xdr:to>
      <xdr:col>20</xdr:col>
      <xdr:colOff>38100</xdr:colOff>
      <xdr:row>39</xdr:row>
      <xdr:rowOff>24130</xdr:rowOff>
    </xdr:to>
    <xdr:sp macro="" textlink="">
      <xdr:nvSpPr>
        <xdr:cNvPr id="75" name="楕円 74">
          <a:extLst>
            <a:ext uri="{FF2B5EF4-FFF2-40B4-BE49-F238E27FC236}">
              <a16:creationId xmlns:a16="http://schemas.microsoft.com/office/drawing/2014/main" id="{AE3DD629-EA6C-4256-879A-99069E821CD7}"/>
            </a:ext>
          </a:extLst>
        </xdr:cNvPr>
        <xdr:cNvSpPr/>
      </xdr:nvSpPr>
      <xdr:spPr>
        <a:xfrm>
          <a:off x="3746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144780</xdr:rowOff>
    </xdr:from>
    <xdr:to>
      <xdr:col>24</xdr:col>
      <xdr:colOff>63500</xdr:colOff>
      <xdr:row>39</xdr:row>
      <xdr:rowOff>3810</xdr:rowOff>
    </xdr:to>
    <xdr:cxnSp macro="">
      <xdr:nvCxnSpPr>
        <xdr:cNvPr id="76" name="直線コネクタ 75">
          <a:extLst>
            <a:ext uri="{FF2B5EF4-FFF2-40B4-BE49-F238E27FC236}">
              <a16:creationId xmlns:a16="http://schemas.microsoft.com/office/drawing/2014/main" id="{4A49F665-9B06-45D8-BAE0-59DBFA4359EC}"/>
            </a:ext>
          </a:extLst>
        </xdr:cNvPr>
        <xdr:cNvCxnSpPr/>
      </xdr:nvCxnSpPr>
      <xdr:spPr>
        <a:xfrm>
          <a:off x="3797300" y="66598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103505</xdr:rowOff>
    </xdr:from>
    <xdr:to>
      <xdr:col>15</xdr:col>
      <xdr:colOff>101600</xdr:colOff>
      <xdr:row>39</xdr:row>
      <xdr:rowOff>33655</xdr:rowOff>
    </xdr:to>
    <xdr:sp macro="" textlink="">
      <xdr:nvSpPr>
        <xdr:cNvPr id="77" name="楕円 76">
          <a:extLst>
            <a:ext uri="{FF2B5EF4-FFF2-40B4-BE49-F238E27FC236}">
              <a16:creationId xmlns:a16="http://schemas.microsoft.com/office/drawing/2014/main" id="{E4E1BC67-7702-4E0C-9D2E-5375E0C147AE}"/>
            </a:ext>
          </a:extLst>
        </xdr:cNvPr>
        <xdr:cNvSpPr/>
      </xdr:nvSpPr>
      <xdr:spPr>
        <a:xfrm>
          <a:off x="2857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144780</xdr:rowOff>
    </xdr:from>
    <xdr:to>
      <xdr:col>19</xdr:col>
      <xdr:colOff>177800</xdr:colOff>
      <xdr:row>38</xdr:row>
      <xdr:rowOff>154305</xdr:rowOff>
    </xdr:to>
    <xdr:cxnSp macro="">
      <xdr:nvCxnSpPr>
        <xdr:cNvPr id="78" name="直線コネクタ 77">
          <a:extLst>
            <a:ext uri="{FF2B5EF4-FFF2-40B4-BE49-F238E27FC236}">
              <a16:creationId xmlns:a16="http://schemas.microsoft.com/office/drawing/2014/main" id="{95E1AE66-843D-4B87-8F36-179038203DF8}"/>
            </a:ext>
          </a:extLst>
        </xdr:cNvPr>
        <xdr:cNvCxnSpPr/>
      </xdr:nvCxnSpPr>
      <xdr:spPr>
        <a:xfrm flipV="1">
          <a:off x="2908300" y="66598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38735</xdr:rowOff>
    </xdr:from>
    <xdr:to>
      <xdr:col>10</xdr:col>
      <xdr:colOff>165100</xdr:colOff>
      <xdr:row>38</xdr:row>
      <xdr:rowOff>140335</xdr:rowOff>
    </xdr:to>
    <xdr:sp macro="" textlink="">
      <xdr:nvSpPr>
        <xdr:cNvPr id="79" name="楕円 78">
          <a:extLst>
            <a:ext uri="{FF2B5EF4-FFF2-40B4-BE49-F238E27FC236}">
              <a16:creationId xmlns:a16="http://schemas.microsoft.com/office/drawing/2014/main" id="{68DC6B4A-B705-4D2C-9F41-88D4A1BE0F6A}"/>
            </a:ext>
          </a:extLst>
        </xdr:cNvPr>
        <xdr:cNvSpPr/>
      </xdr:nvSpPr>
      <xdr:spPr>
        <a:xfrm>
          <a:off x="196850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89535</xdr:rowOff>
    </xdr:from>
    <xdr:to>
      <xdr:col>15</xdr:col>
      <xdr:colOff>50800</xdr:colOff>
      <xdr:row>38</xdr:row>
      <xdr:rowOff>154305</xdr:rowOff>
    </xdr:to>
    <xdr:cxnSp macro="">
      <xdr:nvCxnSpPr>
        <xdr:cNvPr id="80" name="直線コネクタ 79">
          <a:extLst>
            <a:ext uri="{FF2B5EF4-FFF2-40B4-BE49-F238E27FC236}">
              <a16:creationId xmlns:a16="http://schemas.microsoft.com/office/drawing/2014/main" id="{C83640C1-FBB4-45C0-A371-6994A69E96A6}"/>
            </a:ext>
          </a:extLst>
        </xdr:cNvPr>
        <xdr:cNvCxnSpPr/>
      </xdr:nvCxnSpPr>
      <xdr:spPr>
        <a:xfrm>
          <a:off x="2019300" y="660463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8255</xdr:rowOff>
    </xdr:from>
    <xdr:to>
      <xdr:col>6</xdr:col>
      <xdr:colOff>38100</xdr:colOff>
      <xdr:row>38</xdr:row>
      <xdr:rowOff>109855</xdr:rowOff>
    </xdr:to>
    <xdr:sp macro="" textlink="">
      <xdr:nvSpPr>
        <xdr:cNvPr id="81" name="楕円 80">
          <a:extLst>
            <a:ext uri="{FF2B5EF4-FFF2-40B4-BE49-F238E27FC236}">
              <a16:creationId xmlns:a16="http://schemas.microsoft.com/office/drawing/2014/main" id="{58F2555E-1661-4734-AEE9-0012B8A84198}"/>
            </a:ext>
          </a:extLst>
        </xdr:cNvPr>
        <xdr:cNvSpPr/>
      </xdr:nvSpPr>
      <xdr:spPr>
        <a:xfrm>
          <a:off x="1079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59055</xdr:rowOff>
    </xdr:from>
    <xdr:to>
      <xdr:col>10</xdr:col>
      <xdr:colOff>114300</xdr:colOff>
      <xdr:row>38</xdr:row>
      <xdr:rowOff>89535</xdr:rowOff>
    </xdr:to>
    <xdr:cxnSp macro="">
      <xdr:nvCxnSpPr>
        <xdr:cNvPr id="82" name="直線コネクタ 81">
          <a:extLst>
            <a:ext uri="{FF2B5EF4-FFF2-40B4-BE49-F238E27FC236}">
              <a16:creationId xmlns:a16="http://schemas.microsoft.com/office/drawing/2014/main" id="{5CC0C6B4-C308-46CA-AC5E-B1E1D98F3560}"/>
            </a:ext>
          </a:extLst>
        </xdr:cNvPr>
        <xdr:cNvCxnSpPr/>
      </xdr:nvCxnSpPr>
      <xdr:spPr>
        <a:xfrm>
          <a:off x="1130300" y="65741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166387</xdr:rowOff>
    </xdr:from>
    <xdr:ext cx="405111" cy="259045"/>
    <xdr:sp macro="" textlink="">
      <xdr:nvSpPr>
        <xdr:cNvPr id="83" name="n_1aveValue【道路】&#10;有形固定資産減価償却率">
          <a:extLst>
            <a:ext uri="{FF2B5EF4-FFF2-40B4-BE49-F238E27FC236}">
              <a16:creationId xmlns:a16="http://schemas.microsoft.com/office/drawing/2014/main" id="{4506F3CF-8DB8-44DE-914B-4ECB030CE7A5}"/>
            </a:ext>
          </a:extLst>
        </xdr:cNvPr>
        <xdr:cNvSpPr txBox="1"/>
      </xdr:nvSpPr>
      <xdr:spPr>
        <a:xfrm>
          <a:off x="35820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4" name="n_2aveValue【道路】&#10;有形固定資産減価償却率">
          <a:extLst>
            <a:ext uri="{FF2B5EF4-FFF2-40B4-BE49-F238E27FC236}">
              <a16:creationId xmlns:a16="http://schemas.microsoft.com/office/drawing/2014/main" id="{67A66888-F76C-442B-BF33-E85CDA94D3DF}"/>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5" name="n_3aveValue【道路】&#10;有形固定資産減価償却率">
          <a:extLst>
            <a:ext uri="{FF2B5EF4-FFF2-40B4-BE49-F238E27FC236}">
              <a16:creationId xmlns:a16="http://schemas.microsoft.com/office/drawing/2014/main" id="{07BAD310-CC24-4773-B71E-C3E03616E8CA}"/>
            </a:ext>
          </a:extLst>
        </xdr:cNvPr>
        <xdr:cNvSpPr txBox="1"/>
      </xdr:nvSpPr>
      <xdr:spPr>
        <a:xfrm>
          <a:off x="1816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DFFC294F-C8DD-4CEC-BB8B-7ABECCD4E68E}"/>
            </a:ext>
          </a:extLst>
        </xdr:cNvPr>
        <xdr:cNvSpPr txBox="1"/>
      </xdr:nvSpPr>
      <xdr:spPr>
        <a:xfrm>
          <a:off x="92774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15257</xdr:rowOff>
    </xdr:from>
    <xdr:ext cx="405111" cy="259045"/>
    <xdr:sp macro="" textlink="">
      <xdr:nvSpPr>
        <xdr:cNvPr id="87" name="n_1mainValue【道路】&#10;有形固定資産減価償却率">
          <a:extLst>
            <a:ext uri="{FF2B5EF4-FFF2-40B4-BE49-F238E27FC236}">
              <a16:creationId xmlns:a16="http://schemas.microsoft.com/office/drawing/2014/main" id="{643E6DB4-C541-44A1-B690-5316FF842220}"/>
            </a:ext>
          </a:extLst>
        </xdr:cNvPr>
        <xdr:cNvSpPr txBox="1"/>
      </xdr:nvSpPr>
      <xdr:spPr>
        <a:xfrm>
          <a:off x="35820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24782</xdr:rowOff>
    </xdr:from>
    <xdr:ext cx="405111" cy="259045"/>
    <xdr:sp macro="" textlink="">
      <xdr:nvSpPr>
        <xdr:cNvPr id="88" name="n_2mainValue【道路】&#10;有形固定資産減価償却率">
          <a:extLst>
            <a:ext uri="{FF2B5EF4-FFF2-40B4-BE49-F238E27FC236}">
              <a16:creationId xmlns:a16="http://schemas.microsoft.com/office/drawing/2014/main" id="{7D88A4C6-712A-4E4A-9D06-AF7619340B1C}"/>
            </a:ext>
          </a:extLst>
        </xdr:cNvPr>
        <xdr:cNvSpPr txBox="1"/>
      </xdr:nvSpPr>
      <xdr:spPr>
        <a:xfrm>
          <a:off x="2705744" y="671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131462</xdr:rowOff>
    </xdr:from>
    <xdr:ext cx="405111" cy="259045"/>
    <xdr:sp macro="" textlink="">
      <xdr:nvSpPr>
        <xdr:cNvPr id="89" name="n_3mainValue【道路】&#10;有形固定資産減価償却率">
          <a:extLst>
            <a:ext uri="{FF2B5EF4-FFF2-40B4-BE49-F238E27FC236}">
              <a16:creationId xmlns:a16="http://schemas.microsoft.com/office/drawing/2014/main" id="{D85A402E-1DFF-4666-BD73-AD06638EA32A}"/>
            </a:ext>
          </a:extLst>
        </xdr:cNvPr>
        <xdr:cNvSpPr txBox="1"/>
      </xdr:nvSpPr>
      <xdr:spPr>
        <a:xfrm>
          <a:off x="1816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90" name="n_4mainValue【道路】&#10;有形固定資産減価償却率">
          <a:extLst>
            <a:ext uri="{FF2B5EF4-FFF2-40B4-BE49-F238E27FC236}">
              <a16:creationId xmlns:a16="http://schemas.microsoft.com/office/drawing/2014/main" id="{A74A0192-58D8-49A3-84FA-2CBB28F23AF3}"/>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938ECBB-EB1D-4AFC-B9B8-FFB4DBC7C41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6A228B9-86F8-4286-AE98-18E64609E41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69091A3-E1F3-435E-8A75-08726538366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88348D0-009E-403F-9FBA-2F372A163EC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A066EF9-067C-4BF2-91C2-E9492502DFE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A2B4149-39FB-4B26-AB07-2DB99B67E7E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D41939B-F6E2-49E4-B728-29CEE94CF23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C44578B-7FD9-4354-A3BF-4B3C282A71F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2CE00DA-D686-458B-9475-D23B73B2DE9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1EEF911-3731-4596-AD7C-88759AA2343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AE279297-BCCB-4105-95F6-449AA497999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2F664480-6126-4894-8EAB-6F41D1274CA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DC00008-D371-4393-98EF-18BBBA38F8C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51544023-FBBC-436A-BA76-B2DED4C92E06}"/>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5980E201-CAB5-42CB-99EE-CC3D0D02F97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E7784D39-31BD-4150-B9CB-81E6D4907664}"/>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6260A97-0FCE-44B6-82EA-44D8920CB3C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E04721B6-339F-4E0A-B43E-BCC7376A1675}"/>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0B6C191-7694-4637-B28D-CBF0E5183C7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4C34667-FC51-4C9F-80FF-93413FAD2C8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3441AC8-98D9-402F-9438-C4E106A9778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2CD1FFCE-2CEB-4A8D-8D10-402CB663F6A1}"/>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94FE5F08-F502-486D-BD14-3947EABEDFC6}"/>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F21BA3A4-8363-4A84-913D-CC6DE38BAF47}"/>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D726A5F3-8153-4C9A-8C54-D6947E5BFF8D}"/>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88C65441-ECB0-492D-818A-04ED9B5FEA33}"/>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41272</xdr:rowOff>
    </xdr:from>
    <xdr:ext cx="469744" cy="259045"/>
    <xdr:sp macro="" textlink="">
      <xdr:nvSpPr>
        <xdr:cNvPr id="117" name="【道路】&#10;一人当たり延長平均値テキスト">
          <a:extLst>
            <a:ext uri="{FF2B5EF4-FFF2-40B4-BE49-F238E27FC236}">
              <a16:creationId xmlns:a16="http://schemas.microsoft.com/office/drawing/2014/main" id="{102BE6AE-AC9E-4EAB-800D-066237C0DE10}"/>
            </a:ext>
          </a:extLst>
        </xdr:cNvPr>
        <xdr:cNvSpPr txBox="1"/>
      </xdr:nvSpPr>
      <xdr:spPr>
        <a:xfrm>
          <a:off x="10515600" y="6899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22A9B5C2-15DC-404D-A1CC-D6288B99205A}"/>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43C9C30B-E2B3-4934-B846-1199BCDF56DF}"/>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16D350B8-AE0B-4786-9038-BCCC2C0747F1}"/>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0E611B01-F2CF-40EC-900B-40A6E68E72CB}"/>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A1D66259-8025-4A4D-864D-6D11E86B566D}"/>
            </a:ext>
          </a:extLst>
        </xdr:cNvPr>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1882211-83FB-4431-BB54-24A75BE0B68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9DBE05A-7E71-4D72-BB0B-3A762A096FE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6779AD7-F01E-48A9-9CDA-BDD284BA368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CF47C2B-90B3-4249-A1E6-C2C57717D2A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862EFD0-1488-428B-862A-80AB7DE966F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41677</xdr:rowOff>
    </xdr:from>
    <xdr:to>
      <xdr:col>55</xdr:col>
      <xdr:colOff>50800</xdr:colOff>
      <xdr:row>40</xdr:row>
      <xdr:rowOff>143277</xdr:rowOff>
    </xdr:to>
    <xdr:sp macro="" textlink="">
      <xdr:nvSpPr>
        <xdr:cNvPr id="128" name="楕円 127">
          <a:extLst>
            <a:ext uri="{FF2B5EF4-FFF2-40B4-BE49-F238E27FC236}">
              <a16:creationId xmlns:a16="http://schemas.microsoft.com/office/drawing/2014/main" id="{F8F93CB4-B72E-41DF-B543-B441E7E01E20}"/>
            </a:ext>
          </a:extLst>
        </xdr:cNvPr>
        <xdr:cNvSpPr/>
      </xdr:nvSpPr>
      <xdr:spPr>
        <a:xfrm>
          <a:off x="10426700" y="689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64554</xdr:rowOff>
    </xdr:from>
    <xdr:ext cx="469744" cy="259045"/>
    <xdr:sp macro="" textlink="">
      <xdr:nvSpPr>
        <xdr:cNvPr id="129" name="【道路】&#10;一人当たり延長該当値テキスト">
          <a:extLst>
            <a:ext uri="{FF2B5EF4-FFF2-40B4-BE49-F238E27FC236}">
              <a16:creationId xmlns:a16="http://schemas.microsoft.com/office/drawing/2014/main" id="{B1180C65-FD2C-4E1B-A438-501A22F337FB}"/>
            </a:ext>
          </a:extLst>
        </xdr:cNvPr>
        <xdr:cNvSpPr txBox="1"/>
      </xdr:nvSpPr>
      <xdr:spPr>
        <a:xfrm>
          <a:off x="10515600" y="675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44511</xdr:rowOff>
    </xdr:from>
    <xdr:to>
      <xdr:col>50</xdr:col>
      <xdr:colOff>165100</xdr:colOff>
      <xdr:row>40</xdr:row>
      <xdr:rowOff>146111</xdr:rowOff>
    </xdr:to>
    <xdr:sp macro="" textlink="">
      <xdr:nvSpPr>
        <xdr:cNvPr id="130" name="楕円 129">
          <a:extLst>
            <a:ext uri="{FF2B5EF4-FFF2-40B4-BE49-F238E27FC236}">
              <a16:creationId xmlns:a16="http://schemas.microsoft.com/office/drawing/2014/main" id="{5BF692BC-E6AA-4163-A9BB-315920C826F0}"/>
            </a:ext>
          </a:extLst>
        </xdr:cNvPr>
        <xdr:cNvSpPr/>
      </xdr:nvSpPr>
      <xdr:spPr>
        <a:xfrm>
          <a:off x="9588500" y="690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92477</xdr:rowOff>
    </xdr:from>
    <xdr:to>
      <xdr:col>55</xdr:col>
      <xdr:colOff>0</xdr:colOff>
      <xdr:row>40</xdr:row>
      <xdr:rowOff>95311</xdr:rowOff>
    </xdr:to>
    <xdr:cxnSp macro="">
      <xdr:nvCxnSpPr>
        <xdr:cNvPr id="131" name="直線コネクタ 130">
          <a:extLst>
            <a:ext uri="{FF2B5EF4-FFF2-40B4-BE49-F238E27FC236}">
              <a16:creationId xmlns:a16="http://schemas.microsoft.com/office/drawing/2014/main" id="{E9AB7A72-1D6C-492A-8A36-2F6F66F110E0}"/>
            </a:ext>
          </a:extLst>
        </xdr:cNvPr>
        <xdr:cNvCxnSpPr/>
      </xdr:nvCxnSpPr>
      <xdr:spPr>
        <a:xfrm flipV="1">
          <a:off x="9639300" y="6950477"/>
          <a:ext cx="838200" cy="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47437</xdr:rowOff>
    </xdr:from>
    <xdr:to>
      <xdr:col>46</xdr:col>
      <xdr:colOff>38100</xdr:colOff>
      <xdr:row>40</xdr:row>
      <xdr:rowOff>149037</xdr:rowOff>
    </xdr:to>
    <xdr:sp macro="" textlink="">
      <xdr:nvSpPr>
        <xdr:cNvPr id="132" name="楕円 131">
          <a:extLst>
            <a:ext uri="{FF2B5EF4-FFF2-40B4-BE49-F238E27FC236}">
              <a16:creationId xmlns:a16="http://schemas.microsoft.com/office/drawing/2014/main" id="{AD8653CE-DCA2-43A1-9868-D4867511D893}"/>
            </a:ext>
          </a:extLst>
        </xdr:cNvPr>
        <xdr:cNvSpPr/>
      </xdr:nvSpPr>
      <xdr:spPr>
        <a:xfrm>
          <a:off x="8699500" y="690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95311</xdr:rowOff>
    </xdr:from>
    <xdr:to>
      <xdr:col>50</xdr:col>
      <xdr:colOff>114300</xdr:colOff>
      <xdr:row>40</xdr:row>
      <xdr:rowOff>98237</xdr:rowOff>
    </xdr:to>
    <xdr:cxnSp macro="">
      <xdr:nvCxnSpPr>
        <xdr:cNvPr id="133" name="直線コネクタ 132">
          <a:extLst>
            <a:ext uri="{FF2B5EF4-FFF2-40B4-BE49-F238E27FC236}">
              <a16:creationId xmlns:a16="http://schemas.microsoft.com/office/drawing/2014/main" id="{6CE14157-FC5A-4C07-8F91-992136589E6D}"/>
            </a:ext>
          </a:extLst>
        </xdr:cNvPr>
        <xdr:cNvCxnSpPr/>
      </xdr:nvCxnSpPr>
      <xdr:spPr>
        <a:xfrm flipV="1">
          <a:off x="8750300" y="6953311"/>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49220</xdr:rowOff>
    </xdr:from>
    <xdr:to>
      <xdr:col>41</xdr:col>
      <xdr:colOff>101600</xdr:colOff>
      <xdr:row>40</xdr:row>
      <xdr:rowOff>150820</xdr:rowOff>
    </xdr:to>
    <xdr:sp macro="" textlink="">
      <xdr:nvSpPr>
        <xdr:cNvPr id="134" name="楕円 133">
          <a:extLst>
            <a:ext uri="{FF2B5EF4-FFF2-40B4-BE49-F238E27FC236}">
              <a16:creationId xmlns:a16="http://schemas.microsoft.com/office/drawing/2014/main" id="{6CC6607C-9240-419D-8D2F-2B60F23E7FBC}"/>
            </a:ext>
          </a:extLst>
        </xdr:cNvPr>
        <xdr:cNvSpPr/>
      </xdr:nvSpPr>
      <xdr:spPr>
        <a:xfrm>
          <a:off x="7810500" y="690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98237</xdr:rowOff>
    </xdr:from>
    <xdr:to>
      <xdr:col>45</xdr:col>
      <xdr:colOff>177800</xdr:colOff>
      <xdr:row>40</xdr:row>
      <xdr:rowOff>100020</xdr:rowOff>
    </xdr:to>
    <xdr:cxnSp macro="">
      <xdr:nvCxnSpPr>
        <xdr:cNvPr id="135" name="直線コネクタ 134">
          <a:extLst>
            <a:ext uri="{FF2B5EF4-FFF2-40B4-BE49-F238E27FC236}">
              <a16:creationId xmlns:a16="http://schemas.microsoft.com/office/drawing/2014/main" id="{CE5EA404-C8C4-4BF2-9C5F-C52FE567461D}"/>
            </a:ext>
          </a:extLst>
        </xdr:cNvPr>
        <xdr:cNvCxnSpPr/>
      </xdr:nvCxnSpPr>
      <xdr:spPr>
        <a:xfrm flipV="1">
          <a:off x="7861300" y="6956237"/>
          <a:ext cx="8890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51186</xdr:rowOff>
    </xdr:from>
    <xdr:to>
      <xdr:col>36</xdr:col>
      <xdr:colOff>165100</xdr:colOff>
      <xdr:row>40</xdr:row>
      <xdr:rowOff>152786</xdr:rowOff>
    </xdr:to>
    <xdr:sp macro="" textlink="">
      <xdr:nvSpPr>
        <xdr:cNvPr id="136" name="楕円 135">
          <a:extLst>
            <a:ext uri="{FF2B5EF4-FFF2-40B4-BE49-F238E27FC236}">
              <a16:creationId xmlns:a16="http://schemas.microsoft.com/office/drawing/2014/main" id="{0EEFE248-3F39-4280-A6D0-5365E28DB47E}"/>
            </a:ext>
          </a:extLst>
        </xdr:cNvPr>
        <xdr:cNvSpPr/>
      </xdr:nvSpPr>
      <xdr:spPr>
        <a:xfrm>
          <a:off x="6921500" y="690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100020</xdr:rowOff>
    </xdr:from>
    <xdr:to>
      <xdr:col>41</xdr:col>
      <xdr:colOff>50800</xdr:colOff>
      <xdr:row>40</xdr:row>
      <xdr:rowOff>101986</xdr:rowOff>
    </xdr:to>
    <xdr:cxnSp macro="">
      <xdr:nvCxnSpPr>
        <xdr:cNvPr id="137" name="直線コネクタ 136">
          <a:extLst>
            <a:ext uri="{FF2B5EF4-FFF2-40B4-BE49-F238E27FC236}">
              <a16:creationId xmlns:a16="http://schemas.microsoft.com/office/drawing/2014/main" id="{14A8B92D-F5B9-488B-A525-B8E40278A511}"/>
            </a:ext>
          </a:extLst>
        </xdr:cNvPr>
        <xdr:cNvCxnSpPr/>
      </xdr:nvCxnSpPr>
      <xdr:spPr>
        <a:xfrm flipV="1">
          <a:off x="6972300" y="6958020"/>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156989</xdr:rowOff>
    </xdr:from>
    <xdr:ext cx="469744" cy="259045"/>
    <xdr:sp macro="" textlink="">
      <xdr:nvSpPr>
        <xdr:cNvPr id="138" name="n_1aveValue【道路】&#10;一人当たり延長">
          <a:extLst>
            <a:ext uri="{FF2B5EF4-FFF2-40B4-BE49-F238E27FC236}">
              <a16:creationId xmlns:a16="http://schemas.microsoft.com/office/drawing/2014/main" id="{30E4F62C-F541-4182-AB6C-8B03BCCAE234}"/>
            </a:ext>
          </a:extLst>
        </xdr:cNvPr>
        <xdr:cNvSpPr txBox="1"/>
      </xdr:nvSpPr>
      <xdr:spPr>
        <a:xfrm>
          <a:off x="93917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157446</xdr:rowOff>
    </xdr:from>
    <xdr:ext cx="469744" cy="259045"/>
    <xdr:sp macro="" textlink="">
      <xdr:nvSpPr>
        <xdr:cNvPr id="139" name="n_2aveValue【道路】&#10;一人当たり延長">
          <a:extLst>
            <a:ext uri="{FF2B5EF4-FFF2-40B4-BE49-F238E27FC236}">
              <a16:creationId xmlns:a16="http://schemas.microsoft.com/office/drawing/2014/main" id="{391D751F-B144-4D1B-B4FC-868C9E7C38F4}"/>
            </a:ext>
          </a:extLst>
        </xdr:cNvPr>
        <xdr:cNvSpPr txBox="1"/>
      </xdr:nvSpPr>
      <xdr:spPr>
        <a:xfrm>
          <a:off x="8515427" y="701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158041</xdr:rowOff>
    </xdr:from>
    <xdr:ext cx="469744" cy="259045"/>
    <xdr:sp macro="" textlink="">
      <xdr:nvSpPr>
        <xdr:cNvPr id="140" name="n_3aveValue【道路】&#10;一人当たり延長">
          <a:extLst>
            <a:ext uri="{FF2B5EF4-FFF2-40B4-BE49-F238E27FC236}">
              <a16:creationId xmlns:a16="http://schemas.microsoft.com/office/drawing/2014/main" id="{493AF466-D476-4EA2-A4D6-F19138DFD71A}"/>
            </a:ext>
          </a:extLst>
        </xdr:cNvPr>
        <xdr:cNvSpPr txBox="1"/>
      </xdr:nvSpPr>
      <xdr:spPr>
        <a:xfrm>
          <a:off x="7626427" y="701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158680</xdr:rowOff>
    </xdr:from>
    <xdr:ext cx="469744" cy="259045"/>
    <xdr:sp macro="" textlink="">
      <xdr:nvSpPr>
        <xdr:cNvPr id="141" name="n_4aveValue【道路】&#10;一人当たり延長">
          <a:extLst>
            <a:ext uri="{FF2B5EF4-FFF2-40B4-BE49-F238E27FC236}">
              <a16:creationId xmlns:a16="http://schemas.microsoft.com/office/drawing/2014/main" id="{90F90CC7-8977-45D6-8487-A13DDD28CA9A}"/>
            </a:ext>
          </a:extLst>
        </xdr:cNvPr>
        <xdr:cNvSpPr txBox="1"/>
      </xdr:nvSpPr>
      <xdr:spPr>
        <a:xfrm>
          <a:off x="6737427" y="701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162638</xdr:rowOff>
    </xdr:from>
    <xdr:ext cx="469744" cy="259045"/>
    <xdr:sp macro="" textlink="">
      <xdr:nvSpPr>
        <xdr:cNvPr id="142" name="n_1mainValue【道路】&#10;一人当たり延長">
          <a:extLst>
            <a:ext uri="{FF2B5EF4-FFF2-40B4-BE49-F238E27FC236}">
              <a16:creationId xmlns:a16="http://schemas.microsoft.com/office/drawing/2014/main" id="{6FC770B4-226F-4758-9A02-BEE7DF85419E}"/>
            </a:ext>
          </a:extLst>
        </xdr:cNvPr>
        <xdr:cNvSpPr txBox="1"/>
      </xdr:nvSpPr>
      <xdr:spPr>
        <a:xfrm>
          <a:off x="9391727" y="667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165564</xdr:rowOff>
    </xdr:from>
    <xdr:ext cx="469744" cy="259045"/>
    <xdr:sp macro="" textlink="">
      <xdr:nvSpPr>
        <xdr:cNvPr id="143" name="n_2mainValue【道路】&#10;一人当たり延長">
          <a:extLst>
            <a:ext uri="{FF2B5EF4-FFF2-40B4-BE49-F238E27FC236}">
              <a16:creationId xmlns:a16="http://schemas.microsoft.com/office/drawing/2014/main" id="{395991E4-2A43-4E31-88F4-4D7AFCDACD50}"/>
            </a:ext>
          </a:extLst>
        </xdr:cNvPr>
        <xdr:cNvSpPr txBox="1"/>
      </xdr:nvSpPr>
      <xdr:spPr>
        <a:xfrm>
          <a:off x="8515427" y="668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167347</xdr:rowOff>
    </xdr:from>
    <xdr:ext cx="469744" cy="259045"/>
    <xdr:sp macro="" textlink="">
      <xdr:nvSpPr>
        <xdr:cNvPr id="144" name="n_3mainValue【道路】&#10;一人当たり延長">
          <a:extLst>
            <a:ext uri="{FF2B5EF4-FFF2-40B4-BE49-F238E27FC236}">
              <a16:creationId xmlns:a16="http://schemas.microsoft.com/office/drawing/2014/main" id="{EC6CC411-60C2-47D3-8B77-9348889A1C91}"/>
            </a:ext>
          </a:extLst>
        </xdr:cNvPr>
        <xdr:cNvSpPr txBox="1"/>
      </xdr:nvSpPr>
      <xdr:spPr>
        <a:xfrm>
          <a:off x="7626427" y="668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169313</xdr:rowOff>
    </xdr:from>
    <xdr:ext cx="469744" cy="259045"/>
    <xdr:sp macro="" textlink="">
      <xdr:nvSpPr>
        <xdr:cNvPr id="145" name="n_4mainValue【道路】&#10;一人当たり延長">
          <a:extLst>
            <a:ext uri="{FF2B5EF4-FFF2-40B4-BE49-F238E27FC236}">
              <a16:creationId xmlns:a16="http://schemas.microsoft.com/office/drawing/2014/main" id="{D5D0FFB6-7BB1-42B0-8C0A-3E331EE74B57}"/>
            </a:ext>
          </a:extLst>
        </xdr:cNvPr>
        <xdr:cNvSpPr txBox="1"/>
      </xdr:nvSpPr>
      <xdr:spPr>
        <a:xfrm>
          <a:off x="6737427" y="668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2BDA8CC-9E75-41EF-9059-7A3D3505E1F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37B0C15-1371-4431-A122-311F018AE56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286637A-864E-4CBB-9D0A-8AC5E733338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67A71BC-0FCC-4BB2-B817-EEEDC1A87D2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E7FF23C-6F8D-4EEB-9720-4638A89B574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32677B8-D68D-4C0E-A6C8-6D318299C7C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0AD228B-E590-461E-826B-BB129E96184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0A0F3F3-057E-4237-BB46-C368A0F776D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26B63F2-84E0-4F5F-B3C9-BF91B228D6A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91ECF526-A2D1-40BB-B9A9-CDAF94C722D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E487F1F-3548-40D0-9754-B470D18A9CC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9CCA509C-1D64-4846-A092-2DC41EAC265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0FE0485-FEA6-4CE8-ACDC-E261DBBC8C2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4CF9393-79BB-474C-9B25-6DFF8AE5563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6DD43C0-06D7-48CA-9D5B-DFEE6AB311F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FFC6F046-6AA1-4F4E-BB5E-91C6BC1F970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0120870-10C5-4174-85AA-72F7B701E3A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84DD945-924F-4AFF-9215-0036EEC8C64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32EF104-AC4E-4D5A-9A9B-EB5ABB603C1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A7C397A-07BD-475A-8B75-A4A14321228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7B74A53C-774C-4B98-8204-177A8C721C2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C583F53-921C-4A53-87A2-132A1A4868D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435DB2E9-2C20-496D-BC8B-79D2F63F761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4D2AC26-B3BF-4892-9FBB-097295BBF20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346D55C-73C3-401F-B31E-B16C7FB822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77B87DBD-43C0-4F03-ABBB-0CF9C10A03C8}"/>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81BA7200-CD3F-46A4-BDE2-F03C3603C8E2}"/>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DFCFE5FF-F18E-4B24-B3DA-EB1335937C8E}"/>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B805D7E7-AAC6-43FE-ADBB-5769B236CAE3}"/>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7DB1BD1E-05E0-4AB3-9261-8F8E5910B07A}"/>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DF2B306-EB38-40C3-B63B-D87599E523DE}"/>
            </a:ext>
          </a:extLst>
        </xdr:cNvPr>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AD642A97-7332-42DE-B7D0-BB6242A08BCC}"/>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2C168B13-CD91-45DA-945B-AA39E6B5901E}"/>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22602EC0-AE8B-450E-920D-FDEDA7CD7026}"/>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680B5821-B24D-480D-9DC2-81E8DFE5B596}"/>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866FEBF9-0EE1-458C-86D8-BC20A6013CC8}"/>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34DD879-2038-490C-9C12-9790F1C20DD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15B9823-C691-4B4C-82E9-CA1775ED2B1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76EC714-B8DD-43AC-B477-4BEA9FAD27A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2B8AB99-A2DC-4B2C-8B65-3E15C315325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69CD3B2-B7AC-41E6-81AD-EDE8BE84D66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156573</xdr:rowOff>
    </xdr:from>
    <xdr:to>
      <xdr:col>24</xdr:col>
      <xdr:colOff>114300</xdr:colOff>
      <xdr:row>61</xdr:row>
      <xdr:rowOff>86723</xdr:rowOff>
    </xdr:to>
    <xdr:sp macro="" textlink="">
      <xdr:nvSpPr>
        <xdr:cNvPr id="187" name="楕円 186">
          <a:extLst>
            <a:ext uri="{FF2B5EF4-FFF2-40B4-BE49-F238E27FC236}">
              <a16:creationId xmlns:a16="http://schemas.microsoft.com/office/drawing/2014/main" id="{8C58C77A-E03E-430F-8722-10D48C10E62C}"/>
            </a:ext>
          </a:extLst>
        </xdr:cNvPr>
        <xdr:cNvSpPr/>
      </xdr:nvSpPr>
      <xdr:spPr>
        <a:xfrm>
          <a:off x="45847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8000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64A8CB9-1894-4A98-A86A-B671302E63A4}"/>
            </a:ext>
          </a:extLst>
        </xdr:cNvPr>
        <xdr:cNvSpPr txBox="1"/>
      </xdr:nvSpPr>
      <xdr:spPr>
        <a:xfrm>
          <a:off x="4673600" y="10295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133713</xdr:rowOff>
    </xdr:from>
    <xdr:to>
      <xdr:col>20</xdr:col>
      <xdr:colOff>38100</xdr:colOff>
      <xdr:row>61</xdr:row>
      <xdr:rowOff>63863</xdr:rowOff>
    </xdr:to>
    <xdr:sp macro="" textlink="">
      <xdr:nvSpPr>
        <xdr:cNvPr id="189" name="楕円 188">
          <a:extLst>
            <a:ext uri="{FF2B5EF4-FFF2-40B4-BE49-F238E27FC236}">
              <a16:creationId xmlns:a16="http://schemas.microsoft.com/office/drawing/2014/main" id="{9643E564-7543-485A-8C68-951BCBEF8FDD}"/>
            </a:ext>
          </a:extLst>
        </xdr:cNvPr>
        <xdr:cNvSpPr/>
      </xdr:nvSpPr>
      <xdr:spPr>
        <a:xfrm>
          <a:off x="3746500" y="104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13063</xdr:rowOff>
    </xdr:from>
    <xdr:to>
      <xdr:col>24</xdr:col>
      <xdr:colOff>63500</xdr:colOff>
      <xdr:row>61</xdr:row>
      <xdr:rowOff>35923</xdr:rowOff>
    </xdr:to>
    <xdr:cxnSp macro="">
      <xdr:nvCxnSpPr>
        <xdr:cNvPr id="190" name="直線コネクタ 189">
          <a:extLst>
            <a:ext uri="{FF2B5EF4-FFF2-40B4-BE49-F238E27FC236}">
              <a16:creationId xmlns:a16="http://schemas.microsoft.com/office/drawing/2014/main" id="{577B30C1-8C65-4E5A-844E-E16005A830B5}"/>
            </a:ext>
          </a:extLst>
        </xdr:cNvPr>
        <xdr:cNvCxnSpPr/>
      </xdr:nvCxnSpPr>
      <xdr:spPr>
        <a:xfrm>
          <a:off x="3797300" y="1047151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120650</xdr:rowOff>
    </xdr:from>
    <xdr:to>
      <xdr:col>15</xdr:col>
      <xdr:colOff>101600</xdr:colOff>
      <xdr:row>61</xdr:row>
      <xdr:rowOff>50800</xdr:rowOff>
    </xdr:to>
    <xdr:sp macro="" textlink="">
      <xdr:nvSpPr>
        <xdr:cNvPr id="191" name="楕円 190">
          <a:extLst>
            <a:ext uri="{FF2B5EF4-FFF2-40B4-BE49-F238E27FC236}">
              <a16:creationId xmlns:a16="http://schemas.microsoft.com/office/drawing/2014/main" id="{FB0AAADC-5F28-4D54-908D-1475A0408F67}"/>
            </a:ext>
          </a:extLst>
        </xdr:cNvPr>
        <xdr:cNvSpPr/>
      </xdr:nvSpPr>
      <xdr:spPr>
        <a:xfrm>
          <a:off x="2857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0</xdr:rowOff>
    </xdr:from>
    <xdr:to>
      <xdr:col>19</xdr:col>
      <xdr:colOff>177800</xdr:colOff>
      <xdr:row>61</xdr:row>
      <xdr:rowOff>13063</xdr:rowOff>
    </xdr:to>
    <xdr:cxnSp macro="">
      <xdr:nvCxnSpPr>
        <xdr:cNvPr id="192" name="直線コネクタ 191">
          <a:extLst>
            <a:ext uri="{FF2B5EF4-FFF2-40B4-BE49-F238E27FC236}">
              <a16:creationId xmlns:a16="http://schemas.microsoft.com/office/drawing/2014/main" id="{F65CA251-92F4-4DA4-B558-F68822BAD5E3}"/>
            </a:ext>
          </a:extLst>
        </xdr:cNvPr>
        <xdr:cNvCxnSpPr/>
      </xdr:nvCxnSpPr>
      <xdr:spPr>
        <a:xfrm>
          <a:off x="2908300" y="1045845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91259</xdr:rowOff>
    </xdr:from>
    <xdr:to>
      <xdr:col>10</xdr:col>
      <xdr:colOff>165100</xdr:colOff>
      <xdr:row>61</xdr:row>
      <xdr:rowOff>21409</xdr:rowOff>
    </xdr:to>
    <xdr:sp macro="" textlink="">
      <xdr:nvSpPr>
        <xdr:cNvPr id="193" name="楕円 192">
          <a:extLst>
            <a:ext uri="{FF2B5EF4-FFF2-40B4-BE49-F238E27FC236}">
              <a16:creationId xmlns:a16="http://schemas.microsoft.com/office/drawing/2014/main" id="{C7F01478-F7D9-4CC4-A2F9-B2BFF577037D}"/>
            </a:ext>
          </a:extLst>
        </xdr:cNvPr>
        <xdr:cNvSpPr/>
      </xdr:nvSpPr>
      <xdr:spPr>
        <a:xfrm>
          <a:off x="1968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142059</xdr:rowOff>
    </xdr:from>
    <xdr:to>
      <xdr:col>15</xdr:col>
      <xdr:colOff>50800</xdr:colOff>
      <xdr:row>61</xdr:row>
      <xdr:rowOff>0</xdr:rowOff>
    </xdr:to>
    <xdr:cxnSp macro="">
      <xdr:nvCxnSpPr>
        <xdr:cNvPr id="194" name="直線コネクタ 193">
          <a:extLst>
            <a:ext uri="{FF2B5EF4-FFF2-40B4-BE49-F238E27FC236}">
              <a16:creationId xmlns:a16="http://schemas.microsoft.com/office/drawing/2014/main" id="{9C11D7D2-8685-4E5E-B34E-698AF4ACD261}"/>
            </a:ext>
          </a:extLst>
        </xdr:cNvPr>
        <xdr:cNvCxnSpPr/>
      </xdr:nvCxnSpPr>
      <xdr:spPr>
        <a:xfrm>
          <a:off x="2019300" y="10429059"/>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68399</xdr:rowOff>
    </xdr:from>
    <xdr:to>
      <xdr:col>6</xdr:col>
      <xdr:colOff>38100</xdr:colOff>
      <xdr:row>60</xdr:row>
      <xdr:rowOff>169999</xdr:rowOff>
    </xdr:to>
    <xdr:sp macro="" textlink="">
      <xdr:nvSpPr>
        <xdr:cNvPr id="195" name="楕円 194">
          <a:extLst>
            <a:ext uri="{FF2B5EF4-FFF2-40B4-BE49-F238E27FC236}">
              <a16:creationId xmlns:a16="http://schemas.microsoft.com/office/drawing/2014/main" id="{92E9A93D-3150-4465-B2EE-AE6E60B4789F}"/>
            </a:ext>
          </a:extLst>
        </xdr:cNvPr>
        <xdr:cNvSpPr/>
      </xdr:nvSpPr>
      <xdr:spPr>
        <a:xfrm>
          <a:off x="1079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119199</xdr:rowOff>
    </xdr:from>
    <xdr:to>
      <xdr:col>10</xdr:col>
      <xdr:colOff>114300</xdr:colOff>
      <xdr:row>60</xdr:row>
      <xdr:rowOff>142059</xdr:rowOff>
    </xdr:to>
    <xdr:cxnSp macro="">
      <xdr:nvCxnSpPr>
        <xdr:cNvPr id="196" name="直線コネクタ 195">
          <a:extLst>
            <a:ext uri="{FF2B5EF4-FFF2-40B4-BE49-F238E27FC236}">
              <a16:creationId xmlns:a16="http://schemas.microsoft.com/office/drawing/2014/main" id="{B7541D3C-307A-4BF1-A60D-E6EED7378B2B}"/>
            </a:ext>
          </a:extLst>
        </xdr:cNvPr>
        <xdr:cNvCxnSpPr/>
      </xdr:nvCxnSpPr>
      <xdr:spPr>
        <a:xfrm>
          <a:off x="1130300" y="1040619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74A563F-EF03-4454-949A-462D95EF9889}"/>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FEAAD42A-B8D7-4AA0-A972-9665C5CE03F3}"/>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1169348-FE14-42CB-A50A-F5860420B388}"/>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D4DB267-81C1-4377-8EBA-A46E8D962419}"/>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80390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36C518C-208B-42D7-B8A4-6E55DAC14172}"/>
            </a:ext>
          </a:extLst>
        </xdr:cNvPr>
        <xdr:cNvSpPr txBox="1"/>
      </xdr:nvSpPr>
      <xdr:spPr>
        <a:xfrm>
          <a:off x="35820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67327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1720D7A-3492-4E61-B412-9A6F7B517D20}"/>
            </a:ext>
          </a:extLst>
        </xdr:cNvPr>
        <xdr:cNvSpPr txBox="1"/>
      </xdr:nvSpPr>
      <xdr:spPr>
        <a:xfrm>
          <a:off x="2705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37936</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4410592-C6E1-4B52-909A-510CC829C16D}"/>
            </a:ext>
          </a:extLst>
        </xdr:cNvPr>
        <xdr:cNvSpPr txBox="1"/>
      </xdr:nvSpPr>
      <xdr:spPr>
        <a:xfrm>
          <a:off x="1816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15076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C2E10D95-BD2A-46E7-8A3E-B59D07817B45}"/>
            </a:ext>
          </a:extLst>
        </xdr:cNvPr>
        <xdr:cNvSpPr txBox="1"/>
      </xdr:nvSpPr>
      <xdr:spPr>
        <a:xfrm>
          <a:off x="927744" y="1013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3CC33C5-3D7F-4703-BDCA-C6781CA328C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39F62D3-113F-4854-A8E4-2E6E10977B1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9DA96A1-E793-4490-A816-F7E8E231B42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B95A74C-B453-4047-913C-2A995CB0428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159C070-CF35-483C-9E88-4835A52AF85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4F3E9D7-6192-4A8B-A1B0-57A4CDBD2FA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AC02CD4-FFF6-41DB-B127-7BB05313785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A010BCF-D186-4DA9-B4DB-2DE8C94F324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D1A9066-CE5D-4AA8-9035-3B1FF62E0F4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34FE58F-B357-4F07-8EAC-13E7828D973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560FACF1-43B6-4021-9D1D-79F49F799DA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62B41AE8-7C8E-46FF-8998-3513F734ED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977400EC-4D57-4BBF-B685-C1CFD164A3C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80661A07-65AE-433C-98A6-A69CFEA5D8E2}"/>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A11CB796-C58A-4E05-A296-81131255EEA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3182BA2E-D2E9-44DE-B937-3BA2C214DEDB}"/>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3414D912-9C3C-49FF-A43D-7DA4C2C39B5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A566FD59-049A-44A4-92AA-518EE2547B9F}"/>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7D943D4-7593-4715-BADF-0EE5E1674F8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F7D26736-8E6A-477E-8ABF-7B692ED661B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FE8B396B-8DC1-4428-AE52-7773D4B9948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ADECC109-782E-4F7C-A8F0-CE544E571B76}"/>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ACA7083B-D5C7-49A6-A6A9-7194047A6014}"/>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959C07D4-218A-4AF8-AE4E-D74F50063039}"/>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C2FDD7B5-C1A6-48BD-8636-798A7BD2F1D5}"/>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7C38A7F8-044F-4864-9FB3-21583C340CB1}"/>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71014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3A576D21-C884-472B-A826-61315F966FA1}"/>
            </a:ext>
          </a:extLst>
        </xdr:cNvPr>
        <xdr:cNvSpPr txBox="1"/>
      </xdr:nvSpPr>
      <xdr:spPr>
        <a:xfrm>
          <a:off x="10515600" y="10529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84E70D43-9235-4245-94F4-5C3F93F838F5}"/>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ECD19E41-134A-4287-B9AD-3DEDB84E47C1}"/>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7A7648E4-C1D3-4C8D-A7FF-7510DE602F34}"/>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8F8F3CC0-2F41-45F4-82DA-41E79049D4A2}"/>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ED23235C-37C1-4CCF-8939-5A168867E98E}"/>
            </a:ext>
          </a:extLst>
        </xdr:cNvPr>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512DAFF-119E-4458-9AE7-865669FCF6D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617EBBA-579E-4617-AEB4-AA64A6155C9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6C17A20-2474-44ED-B8E9-C653E036F92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C6388BE-82F0-478F-A4AF-086A5C0509C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D9A690E-EF1B-4341-AB5A-E06690E9F95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31707</xdr:rowOff>
    </xdr:from>
    <xdr:to>
      <xdr:col>55</xdr:col>
      <xdr:colOff>50800</xdr:colOff>
      <xdr:row>60</xdr:row>
      <xdr:rowOff>133307</xdr:rowOff>
    </xdr:to>
    <xdr:sp macro="" textlink="">
      <xdr:nvSpPr>
        <xdr:cNvPr id="242" name="楕円 241">
          <a:extLst>
            <a:ext uri="{FF2B5EF4-FFF2-40B4-BE49-F238E27FC236}">
              <a16:creationId xmlns:a16="http://schemas.microsoft.com/office/drawing/2014/main" id="{6ED2085E-61DD-4F90-B805-E65414DBE19D}"/>
            </a:ext>
          </a:extLst>
        </xdr:cNvPr>
        <xdr:cNvSpPr/>
      </xdr:nvSpPr>
      <xdr:spPr>
        <a:xfrm>
          <a:off x="10426700" y="1031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54584</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73D75366-ADAB-486A-8966-C16C2E96E9A7}"/>
            </a:ext>
          </a:extLst>
        </xdr:cNvPr>
        <xdr:cNvSpPr txBox="1"/>
      </xdr:nvSpPr>
      <xdr:spPr>
        <a:xfrm>
          <a:off x="10515600" y="10170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39973</xdr:rowOff>
    </xdr:from>
    <xdr:to>
      <xdr:col>50</xdr:col>
      <xdr:colOff>165100</xdr:colOff>
      <xdr:row>60</xdr:row>
      <xdr:rowOff>141573</xdr:rowOff>
    </xdr:to>
    <xdr:sp macro="" textlink="">
      <xdr:nvSpPr>
        <xdr:cNvPr id="244" name="楕円 243">
          <a:extLst>
            <a:ext uri="{FF2B5EF4-FFF2-40B4-BE49-F238E27FC236}">
              <a16:creationId xmlns:a16="http://schemas.microsoft.com/office/drawing/2014/main" id="{7A362435-D9DF-4481-90C3-0E5C41DB7D76}"/>
            </a:ext>
          </a:extLst>
        </xdr:cNvPr>
        <xdr:cNvSpPr/>
      </xdr:nvSpPr>
      <xdr:spPr>
        <a:xfrm>
          <a:off x="9588500" y="1032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82507</xdr:rowOff>
    </xdr:from>
    <xdr:to>
      <xdr:col>55</xdr:col>
      <xdr:colOff>0</xdr:colOff>
      <xdr:row>60</xdr:row>
      <xdr:rowOff>90773</xdr:rowOff>
    </xdr:to>
    <xdr:cxnSp macro="">
      <xdr:nvCxnSpPr>
        <xdr:cNvPr id="245" name="直線コネクタ 244">
          <a:extLst>
            <a:ext uri="{FF2B5EF4-FFF2-40B4-BE49-F238E27FC236}">
              <a16:creationId xmlns:a16="http://schemas.microsoft.com/office/drawing/2014/main" id="{5D64E3B0-70F6-4CD3-B302-AF86B5EEDB34}"/>
            </a:ext>
          </a:extLst>
        </xdr:cNvPr>
        <xdr:cNvCxnSpPr/>
      </xdr:nvCxnSpPr>
      <xdr:spPr>
        <a:xfrm flipV="1">
          <a:off x="9639300" y="10369507"/>
          <a:ext cx="838200" cy="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53336</xdr:rowOff>
    </xdr:from>
    <xdr:to>
      <xdr:col>46</xdr:col>
      <xdr:colOff>38100</xdr:colOff>
      <xdr:row>60</xdr:row>
      <xdr:rowOff>154936</xdr:rowOff>
    </xdr:to>
    <xdr:sp macro="" textlink="">
      <xdr:nvSpPr>
        <xdr:cNvPr id="246" name="楕円 245">
          <a:extLst>
            <a:ext uri="{FF2B5EF4-FFF2-40B4-BE49-F238E27FC236}">
              <a16:creationId xmlns:a16="http://schemas.microsoft.com/office/drawing/2014/main" id="{E188582C-1025-4311-982D-8B68F1504DB3}"/>
            </a:ext>
          </a:extLst>
        </xdr:cNvPr>
        <xdr:cNvSpPr/>
      </xdr:nvSpPr>
      <xdr:spPr>
        <a:xfrm>
          <a:off x="8699500" y="1034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90773</xdr:rowOff>
    </xdr:from>
    <xdr:to>
      <xdr:col>50</xdr:col>
      <xdr:colOff>114300</xdr:colOff>
      <xdr:row>60</xdr:row>
      <xdr:rowOff>104136</xdr:rowOff>
    </xdr:to>
    <xdr:cxnSp macro="">
      <xdr:nvCxnSpPr>
        <xdr:cNvPr id="247" name="直線コネクタ 246">
          <a:extLst>
            <a:ext uri="{FF2B5EF4-FFF2-40B4-BE49-F238E27FC236}">
              <a16:creationId xmlns:a16="http://schemas.microsoft.com/office/drawing/2014/main" id="{B9E45B66-A931-49ED-964D-FC8EC4D85B5D}"/>
            </a:ext>
          </a:extLst>
        </xdr:cNvPr>
        <xdr:cNvCxnSpPr/>
      </xdr:nvCxnSpPr>
      <xdr:spPr>
        <a:xfrm flipV="1">
          <a:off x="8750300" y="10377773"/>
          <a:ext cx="889000" cy="1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54411</xdr:rowOff>
    </xdr:from>
    <xdr:to>
      <xdr:col>41</xdr:col>
      <xdr:colOff>101600</xdr:colOff>
      <xdr:row>60</xdr:row>
      <xdr:rowOff>156011</xdr:rowOff>
    </xdr:to>
    <xdr:sp macro="" textlink="">
      <xdr:nvSpPr>
        <xdr:cNvPr id="248" name="楕円 247">
          <a:extLst>
            <a:ext uri="{FF2B5EF4-FFF2-40B4-BE49-F238E27FC236}">
              <a16:creationId xmlns:a16="http://schemas.microsoft.com/office/drawing/2014/main" id="{FA086A91-7831-4F6F-A47A-BCDCEA720380}"/>
            </a:ext>
          </a:extLst>
        </xdr:cNvPr>
        <xdr:cNvSpPr/>
      </xdr:nvSpPr>
      <xdr:spPr>
        <a:xfrm>
          <a:off x="7810500" y="1034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104136</xdr:rowOff>
    </xdr:from>
    <xdr:to>
      <xdr:col>45</xdr:col>
      <xdr:colOff>177800</xdr:colOff>
      <xdr:row>60</xdr:row>
      <xdr:rowOff>105211</xdr:rowOff>
    </xdr:to>
    <xdr:cxnSp macro="">
      <xdr:nvCxnSpPr>
        <xdr:cNvPr id="249" name="直線コネクタ 248">
          <a:extLst>
            <a:ext uri="{FF2B5EF4-FFF2-40B4-BE49-F238E27FC236}">
              <a16:creationId xmlns:a16="http://schemas.microsoft.com/office/drawing/2014/main" id="{415AACA3-35DA-4AF0-AED1-8FA937751AE8}"/>
            </a:ext>
          </a:extLst>
        </xdr:cNvPr>
        <xdr:cNvCxnSpPr/>
      </xdr:nvCxnSpPr>
      <xdr:spPr>
        <a:xfrm flipV="1">
          <a:off x="7861300" y="10391136"/>
          <a:ext cx="889000" cy="1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60427</xdr:rowOff>
    </xdr:from>
    <xdr:to>
      <xdr:col>36</xdr:col>
      <xdr:colOff>165100</xdr:colOff>
      <xdr:row>60</xdr:row>
      <xdr:rowOff>162027</xdr:rowOff>
    </xdr:to>
    <xdr:sp macro="" textlink="">
      <xdr:nvSpPr>
        <xdr:cNvPr id="250" name="楕円 249">
          <a:extLst>
            <a:ext uri="{FF2B5EF4-FFF2-40B4-BE49-F238E27FC236}">
              <a16:creationId xmlns:a16="http://schemas.microsoft.com/office/drawing/2014/main" id="{C9874317-4FDD-40B8-838F-4EDEBBD5F118}"/>
            </a:ext>
          </a:extLst>
        </xdr:cNvPr>
        <xdr:cNvSpPr/>
      </xdr:nvSpPr>
      <xdr:spPr>
        <a:xfrm>
          <a:off x="6921500" y="103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105211</xdr:rowOff>
    </xdr:from>
    <xdr:to>
      <xdr:col>41</xdr:col>
      <xdr:colOff>50800</xdr:colOff>
      <xdr:row>60</xdr:row>
      <xdr:rowOff>111227</xdr:rowOff>
    </xdr:to>
    <xdr:cxnSp macro="">
      <xdr:nvCxnSpPr>
        <xdr:cNvPr id="251" name="直線コネクタ 250">
          <a:extLst>
            <a:ext uri="{FF2B5EF4-FFF2-40B4-BE49-F238E27FC236}">
              <a16:creationId xmlns:a16="http://schemas.microsoft.com/office/drawing/2014/main" id="{1C30BB6C-FF4C-4A8D-8CF2-A21C1C25A565}"/>
            </a:ext>
          </a:extLst>
        </xdr:cNvPr>
        <xdr:cNvCxnSpPr/>
      </xdr:nvCxnSpPr>
      <xdr:spPr>
        <a:xfrm flipV="1">
          <a:off x="6972300" y="10392211"/>
          <a:ext cx="889000" cy="6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17787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24E62D0F-7D03-417D-BE21-58572CCFA3F6}"/>
            </a:ext>
          </a:extLst>
        </xdr:cNvPr>
        <xdr:cNvSpPr txBox="1"/>
      </xdr:nvSpPr>
      <xdr:spPr>
        <a:xfrm>
          <a:off x="9359411" y="106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21353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C160C41F-9DF5-4CF7-BD59-02A58FECFD58}"/>
            </a:ext>
          </a:extLst>
        </xdr:cNvPr>
        <xdr:cNvSpPr txBox="1"/>
      </xdr:nvSpPr>
      <xdr:spPr>
        <a:xfrm>
          <a:off x="8483111" y="10651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24375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5FAC9A83-5FAF-4132-AFCC-864CA4881119}"/>
            </a:ext>
          </a:extLst>
        </xdr:cNvPr>
        <xdr:cNvSpPr txBox="1"/>
      </xdr:nvSpPr>
      <xdr:spPr>
        <a:xfrm>
          <a:off x="7594111" y="1065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25002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9E00D09F-63ED-4662-8A77-FD92299F0608}"/>
            </a:ext>
          </a:extLst>
        </xdr:cNvPr>
        <xdr:cNvSpPr txBox="1"/>
      </xdr:nvSpPr>
      <xdr:spPr>
        <a:xfrm>
          <a:off x="6705111" y="1065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158100</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DC34585C-063A-4716-A89B-2735C23E8826}"/>
            </a:ext>
          </a:extLst>
        </xdr:cNvPr>
        <xdr:cNvSpPr txBox="1"/>
      </xdr:nvSpPr>
      <xdr:spPr>
        <a:xfrm>
          <a:off x="9327095" y="10102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215FCD39-75CF-4B2C-97F5-F7CB587FDE5C}"/>
            </a:ext>
          </a:extLst>
        </xdr:cNvPr>
        <xdr:cNvSpPr txBox="1"/>
      </xdr:nvSpPr>
      <xdr:spPr>
        <a:xfrm>
          <a:off x="8450795" y="10115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1088</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953F7904-0C55-47A4-AC1E-15D63CB690C6}"/>
            </a:ext>
          </a:extLst>
        </xdr:cNvPr>
        <xdr:cNvSpPr txBox="1"/>
      </xdr:nvSpPr>
      <xdr:spPr>
        <a:xfrm>
          <a:off x="7561795" y="10116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7104</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BCE883D4-16D4-4AFB-B7A4-4569741DE16F}"/>
            </a:ext>
          </a:extLst>
        </xdr:cNvPr>
        <xdr:cNvSpPr txBox="1"/>
      </xdr:nvSpPr>
      <xdr:spPr>
        <a:xfrm>
          <a:off x="6672795" y="10122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CBA3E0BD-DE67-4AE4-8AE8-08304EA10AB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65568BB-69AF-4DA9-A1F3-F119CCD19E7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A5FF87F6-FDB1-4E4E-ABDC-4423A134242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D4C2001E-9127-4717-82C5-E53A70CBE71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38F05D5-3D24-4C5D-B5C2-EF4F9A8CBEF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7159E8B2-0EB7-4522-B5EF-45054CE4324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EC5E3511-D208-4CF9-BF51-B708B9F1E23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6FF21701-5FD1-42EA-9AEE-134ABDF27FF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C6FC0E2A-C699-455D-BB09-1603F416B6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FE8FEF09-E211-4587-BE64-1DCA696A2D5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53209FD-3BB8-4D23-AE50-E8A5A1ED9BC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CCC080B4-4939-40D3-8A4C-9A0D4877CE2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D44B960A-5EC9-4A73-9DE4-82953C4A8ADA}"/>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CCE95B1D-F2DB-4B75-A6D8-894F3B41A6B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FBF9286B-D0EE-4216-8BE5-D9C2468DC3D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2BEFF5CF-4721-4C71-859C-90E58EC7474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A954F620-4170-49EB-A9C9-5E58E1768C86}"/>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9DFAD5B0-6C10-448B-8894-C4BA1200777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4CFB5E44-E1BE-47E0-8912-6093D525578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24873C02-3AFC-4229-B695-0AB0F587FEB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922B6AAC-AEFB-403B-AD5A-7EF78B4068CC}"/>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F522B99F-BBEE-4650-9619-4B827850B47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606171CD-D7F8-4C2E-B57D-20D066255631}"/>
            </a:ext>
          </a:extLst>
        </xdr:cNvPr>
        <xdr:cNvCxnSpPr/>
      </xdr:nvCxnSpPr>
      <xdr:spPr>
        <a:xfrm flipV="1">
          <a:off x="4634865"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CCF7E5BB-C2A4-4119-96D3-98D62B138AA3}"/>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A41044AF-5B59-4A11-9F1A-332C3B3D48F2}"/>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34FBDC10-E579-4A6F-848C-1C02D7D14CC8}"/>
            </a:ext>
          </a:extLst>
        </xdr:cNvPr>
        <xdr:cNvSpPr txBox="1"/>
      </xdr:nvSpPr>
      <xdr:spPr>
        <a:xfrm>
          <a:off x="4673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301327E0-DAE2-4294-A987-12F049520DCD}"/>
            </a:ext>
          </a:extLst>
        </xdr:cNvPr>
        <xdr:cNvCxnSpPr/>
      </xdr:nvCxnSpPr>
      <xdr:spPr>
        <a:xfrm>
          <a:off x="4546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56F5D13E-E57B-4F39-A9C9-7C317FEA2740}"/>
            </a:ext>
          </a:extLst>
        </xdr:cNvPr>
        <xdr:cNvSpPr txBox="1"/>
      </xdr:nvSpPr>
      <xdr:spPr>
        <a:xfrm>
          <a:off x="4673600" y="14079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C2418244-2DD7-45D0-9354-2E106E81EDC5}"/>
            </a:ext>
          </a:extLst>
        </xdr:cNvPr>
        <xdr:cNvSpPr/>
      </xdr:nvSpPr>
      <xdr:spPr>
        <a:xfrm>
          <a:off x="45847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29F64446-CD29-4048-83CB-3116AA1A7BAD}"/>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B36F94CC-D908-45DF-94F5-D59112C78B03}"/>
            </a:ext>
          </a:extLst>
        </xdr:cNvPr>
        <xdr:cNvSpPr/>
      </xdr:nvSpPr>
      <xdr:spPr>
        <a:xfrm>
          <a:off x="2857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9A3E8CD0-B262-4FFC-81EF-5B6CAFB4A090}"/>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5394DCD7-860C-4A83-B465-6BD92184802A}"/>
            </a:ext>
          </a:extLst>
        </xdr:cNvPr>
        <xdr:cNvSpPr/>
      </xdr:nvSpPr>
      <xdr:spPr>
        <a:xfrm>
          <a:off x="1079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5ABD5977-AD1E-47A0-B327-AA4EE15B840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6A5BCD1A-26CD-42BE-B8ED-666541BA724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D95F4A30-6815-41D8-8395-785089FB522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7B986ED-84ED-4413-A5E0-04847B87F27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9832333-8961-46CD-B930-E8AC2A7F422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92456</xdr:rowOff>
    </xdr:from>
    <xdr:to>
      <xdr:col>24</xdr:col>
      <xdr:colOff>114300</xdr:colOff>
      <xdr:row>82</xdr:row>
      <xdr:rowOff>22606</xdr:rowOff>
    </xdr:to>
    <xdr:sp macro="" textlink="">
      <xdr:nvSpPr>
        <xdr:cNvPr id="298" name="楕円 297">
          <a:extLst>
            <a:ext uri="{FF2B5EF4-FFF2-40B4-BE49-F238E27FC236}">
              <a16:creationId xmlns:a16="http://schemas.microsoft.com/office/drawing/2014/main" id="{11B360C8-4D1E-4658-B63C-2DAE20C55192}"/>
            </a:ext>
          </a:extLst>
        </xdr:cNvPr>
        <xdr:cNvSpPr/>
      </xdr:nvSpPr>
      <xdr:spPr>
        <a:xfrm>
          <a:off x="4584700" y="139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115333</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6D883773-9098-43DB-81E4-D033845CA7B4}"/>
            </a:ext>
          </a:extLst>
        </xdr:cNvPr>
        <xdr:cNvSpPr txBox="1"/>
      </xdr:nvSpPr>
      <xdr:spPr>
        <a:xfrm>
          <a:off x="4673600" y="1383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58165</xdr:rowOff>
    </xdr:from>
    <xdr:to>
      <xdr:col>20</xdr:col>
      <xdr:colOff>38100</xdr:colOff>
      <xdr:row>81</xdr:row>
      <xdr:rowOff>159765</xdr:rowOff>
    </xdr:to>
    <xdr:sp macro="" textlink="">
      <xdr:nvSpPr>
        <xdr:cNvPr id="300" name="楕円 299">
          <a:extLst>
            <a:ext uri="{FF2B5EF4-FFF2-40B4-BE49-F238E27FC236}">
              <a16:creationId xmlns:a16="http://schemas.microsoft.com/office/drawing/2014/main" id="{19B1CB8A-D3F8-4CBD-882B-100BD3B7893B}"/>
            </a:ext>
          </a:extLst>
        </xdr:cNvPr>
        <xdr:cNvSpPr/>
      </xdr:nvSpPr>
      <xdr:spPr>
        <a:xfrm>
          <a:off x="3746500" y="139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108965</xdr:rowOff>
    </xdr:from>
    <xdr:to>
      <xdr:col>24</xdr:col>
      <xdr:colOff>63500</xdr:colOff>
      <xdr:row>81</xdr:row>
      <xdr:rowOff>143256</xdr:rowOff>
    </xdr:to>
    <xdr:cxnSp macro="">
      <xdr:nvCxnSpPr>
        <xdr:cNvPr id="301" name="直線コネクタ 300">
          <a:extLst>
            <a:ext uri="{FF2B5EF4-FFF2-40B4-BE49-F238E27FC236}">
              <a16:creationId xmlns:a16="http://schemas.microsoft.com/office/drawing/2014/main" id="{DB6EF016-867B-4693-B5B3-B6F2A3FACE84}"/>
            </a:ext>
          </a:extLst>
        </xdr:cNvPr>
        <xdr:cNvCxnSpPr/>
      </xdr:nvCxnSpPr>
      <xdr:spPr>
        <a:xfrm>
          <a:off x="3797300" y="1399641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14732</xdr:rowOff>
    </xdr:from>
    <xdr:to>
      <xdr:col>15</xdr:col>
      <xdr:colOff>101600</xdr:colOff>
      <xdr:row>81</xdr:row>
      <xdr:rowOff>116332</xdr:rowOff>
    </xdr:to>
    <xdr:sp macro="" textlink="">
      <xdr:nvSpPr>
        <xdr:cNvPr id="302" name="楕円 301">
          <a:extLst>
            <a:ext uri="{FF2B5EF4-FFF2-40B4-BE49-F238E27FC236}">
              <a16:creationId xmlns:a16="http://schemas.microsoft.com/office/drawing/2014/main" id="{E9CA0AE0-BA18-49AE-8D4C-758B53CFA109}"/>
            </a:ext>
          </a:extLst>
        </xdr:cNvPr>
        <xdr:cNvSpPr/>
      </xdr:nvSpPr>
      <xdr:spPr>
        <a:xfrm>
          <a:off x="2857500" y="139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65532</xdr:rowOff>
    </xdr:from>
    <xdr:to>
      <xdr:col>19</xdr:col>
      <xdr:colOff>177800</xdr:colOff>
      <xdr:row>81</xdr:row>
      <xdr:rowOff>108965</xdr:rowOff>
    </xdr:to>
    <xdr:cxnSp macro="">
      <xdr:nvCxnSpPr>
        <xdr:cNvPr id="303" name="直線コネクタ 302">
          <a:extLst>
            <a:ext uri="{FF2B5EF4-FFF2-40B4-BE49-F238E27FC236}">
              <a16:creationId xmlns:a16="http://schemas.microsoft.com/office/drawing/2014/main" id="{24076945-1719-4E15-804C-BF2003EFAE2F}"/>
            </a:ext>
          </a:extLst>
        </xdr:cNvPr>
        <xdr:cNvCxnSpPr/>
      </xdr:nvCxnSpPr>
      <xdr:spPr>
        <a:xfrm>
          <a:off x="2908300" y="13952982"/>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44450</xdr:rowOff>
    </xdr:from>
    <xdr:to>
      <xdr:col>10</xdr:col>
      <xdr:colOff>165100</xdr:colOff>
      <xdr:row>81</xdr:row>
      <xdr:rowOff>146050</xdr:rowOff>
    </xdr:to>
    <xdr:sp macro="" textlink="">
      <xdr:nvSpPr>
        <xdr:cNvPr id="304" name="楕円 303">
          <a:extLst>
            <a:ext uri="{FF2B5EF4-FFF2-40B4-BE49-F238E27FC236}">
              <a16:creationId xmlns:a16="http://schemas.microsoft.com/office/drawing/2014/main" id="{11D7FC90-0467-4197-BF76-DF0F48218E96}"/>
            </a:ext>
          </a:extLst>
        </xdr:cNvPr>
        <xdr:cNvSpPr/>
      </xdr:nvSpPr>
      <xdr:spPr>
        <a:xfrm>
          <a:off x="1968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65532</xdr:rowOff>
    </xdr:from>
    <xdr:to>
      <xdr:col>15</xdr:col>
      <xdr:colOff>50800</xdr:colOff>
      <xdr:row>81</xdr:row>
      <xdr:rowOff>95250</xdr:rowOff>
    </xdr:to>
    <xdr:cxnSp macro="">
      <xdr:nvCxnSpPr>
        <xdr:cNvPr id="305" name="直線コネクタ 304">
          <a:extLst>
            <a:ext uri="{FF2B5EF4-FFF2-40B4-BE49-F238E27FC236}">
              <a16:creationId xmlns:a16="http://schemas.microsoft.com/office/drawing/2014/main" id="{0FEC6661-D825-4F45-ABB7-2631DC7E0A19}"/>
            </a:ext>
          </a:extLst>
        </xdr:cNvPr>
        <xdr:cNvCxnSpPr/>
      </xdr:nvCxnSpPr>
      <xdr:spPr>
        <a:xfrm flipV="1">
          <a:off x="2019300" y="139529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170180</xdr:rowOff>
    </xdr:from>
    <xdr:to>
      <xdr:col>6</xdr:col>
      <xdr:colOff>38100</xdr:colOff>
      <xdr:row>81</xdr:row>
      <xdr:rowOff>100330</xdr:rowOff>
    </xdr:to>
    <xdr:sp macro="" textlink="">
      <xdr:nvSpPr>
        <xdr:cNvPr id="306" name="楕円 305">
          <a:extLst>
            <a:ext uri="{FF2B5EF4-FFF2-40B4-BE49-F238E27FC236}">
              <a16:creationId xmlns:a16="http://schemas.microsoft.com/office/drawing/2014/main" id="{A411ABAD-C719-4C38-8846-CDBAF397531A}"/>
            </a:ext>
          </a:extLst>
        </xdr:cNvPr>
        <xdr:cNvSpPr/>
      </xdr:nvSpPr>
      <xdr:spPr>
        <a:xfrm>
          <a:off x="1079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49530</xdr:rowOff>
    </xdr:from>
    <xdr:to>
      <xdr:col>10</xdr:col>
      <xdr:colOff>114300</xdr:colOff>
      <xdr:row>81</xdr:row>
      <xdr:rowOff>95250</xdr:rowOff>
    </xdr:to>
    <xdr:cxnSp macro="">
      <xdr:nvCxnSpPr>
        <xdr:cNvPr id="307" name="直線コネクタ 306">
          <a:extLst>
            <a:ext uri="{FF2B5EF4-FFF2-40B4-BE49-F238E27FC236}">
              <a16:creationId xmlns:a16="http://schemas.microsoft.com/office/drawing/2014/main" id="{CCE368F8-882C-4723-AD40-C79416CA8C21}"/>
            </a:ext>
          </a:extLst>
        </xdr:cNvPr>
        <xdr:cNvCxnSpPr/>
      </xdr:nvCxnSpPr>
      <xdr:spPr>
        <a:xfrm>
          <a:off x="1130300" y="139369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8" name="n_1aveValue【公営住宅】&#10;有形固定資産減価償却率">
          <a:extLst>
            <a:ext uri="{FF2B5EF4-FFF2-40B4-BE49-F238E27FC236}">
              <a16:creationId xmlns:a16="http://schemas.microsoft.com/office/drawing/2014/main" id="{48C82A5A-9870-4692-9A6C-7C6B846ADF43}"/>
            </a:ext>
          </a:extLst>
        </xdr:cNvPr>
        <xdr:cNvSpPr txBox="1"/>
      </xdr:nvSpPr>
      <xdr:spPr>
        <a:xfrm>
          <a:off x="3582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309" name="n_2aveValue【公営住宅】&#10;有形固定資産減価償却率">
          <a:extLst>
            <a:ext uri="{FF2B5EF4-FFF2-40B4-BE49-F238E27FC236}">
              <a16:creationId xmlns:a16="http://schemas.microsoft.com/office/drawing/2014/main" id="{47CB7572-F17F-4699-9BE5-7DD295CBE655}"/>
            </a:ext>
          </a:extLst>
        </xdr:cNvPr>
        <xdr:cNvSpPr txBox="1"/>
      </xdr:nvSpPr>
      <xdr:spPr>
        <a:xfrm>
          <a:off x="2705744" y="1407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10" name="n_3aveValue【公営住宅】&#10;有形固定資産減価償却率">
          <a:extLst>
            <a:ext uri="{FF2B5EF4-FFF2-40B4-BE49-F238E27FC236}">
              <a16:creationId xmlns:a16="http://schemas.microsoft.com/office/drawing/2014/main" id="{869934EA-274A-471E-B9DD-1E06DCF90636}"/>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311" name="n_4aveValue【公営住宅】&#10;有形固定資産減価償却率">
          <a:extLst>
            <a:ext uri="{FF2B5EF4-FFF2-40B4-BE49-F238E27FC236}">
              <a16:creationId xmlns:a16="http://schemas.microsoft.com/office/drawing/2014/main" id="{1D3C1598-B247-47B4-B85C-DD4C7F4F47EE}"/>
            </a:ext>
          </a:extLst>
        </xdr:cNvPr>
        <xdr:cNvSpPr txBox="1"/>
      </xdr:nvSpPr>
      <xdr:spPr>
        <a:xfrm>
          <a:off x="927744" y="140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4842</xdr:rowOff>
    </xdr:from>
    <xdr:ext cx="405111" cy="259045"/>
    <xdr:sp macro="" textlink="">
      <xdr:nvSpPr>
        <xdr:cNvPr id="312" name="n_1mainValue【公営住宅】&#10;有形固定資産減価償却率">
          <a:extLst>
            <a:ext uri="{FF2B5EF4-FFF2-40B4-BE49-F238E27FC236}">
              <a16:creationId xmlns:a16="http://schemas.microsoft.com/office/drawing/2014/main" id="{39C1E2EA-5D29-4A00-BF59-0797E951D321}"/>
            </a:ext>
          </a:extLst>
        </xdr:cNvPr>
        <xdr:cNvSpPr txBox="1"/>
      </xdr:nvSpPr>
      <xdr:spPr>
        <a:xfrm>
          <a:off x="35820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132859</xdr:rowOff>
    </xdr:from>
    <xdr:ext cx="405111" cy="259045"/>
    <xdr:sp macro="" textlink="">
      <xdr:nvSpPr>
        <xdr:cNvPr id="313" name="n_2mainValue【公営住宅】&#10;有形固定資産減価償却率">
          <a:extLst>
            <a:ext uri="{FF2B5EF4-FFF2-40B4-BE49-F238E27FC236}">
              <a16:creationId xmlns:a16="http://schemas.microsoft.com/office/drawing/2014/main" id="{E3ED6A78-C558-4E2E-963B-FAAA746AE3C9}"/>
            </a:ext>
          </a:extLst>
        </xdr:cNvPr>
        <xdr:cNvSpPr txBox="1"/>
      </xdr:nvSpPr>
      <xdr:spPr>
        <a:xfrm>
          <a:off x="2705744" y="1367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4" name="n_3mainValue【公営住宅】&#10;有形固定資産減価償却率">
          <a:extLst>
            <a:ext uri="{FF2B5EF4-FFF2-40B4-BE49-F238E27FC236}">
              <a16:creationId xmlns:a16="http://schemas.microsoft.com/office/drawing/2014/main" id="{ADB9C30F-AE7A-4C97-A8FE-E5CBDFF70015}"/>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15" name="n_4mainValue【公営住宅】&#10;有形固定資産減価償却率">
          <a:extLst>
            <a:ext uri="{FF2B5EF4-FFF2-40B4-BE49-F238E27FC236}">
              <a16:creationId xmlns:a16="http://schemas.microsoft.com/office/drawing/2014/main" id="{79C7AE3F-3B49-47DD-B286-E9E48CFB035A}"/>
            </a:ext>
          </a:extLst>
        </xdr:cNvPr>
        <xdr:cNvSpPr txBox="1"/>
      </xdr:nvSpPr>
      <xdr:spPr>
        <a:xfrm>
          <a:off x="927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C80E9890-C94B-4866-B9D1-915AB20FFE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3E1F6345-15D6-48BB-AE47-AB71F0BEDEF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452CE94B-ADF5-4038-B2DF-9590624A9BF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D8EBC74D-CE56-4584-98DD-5901E775C5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C3C447C6-3201-4448-99A5-74EBFE077D9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72760D05-AED6-426A-85BE-ECD0F2A36D7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4EC23A1C-0271-4B59-A55D-1725A95E17F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49F863EE-503F-468A-BA12-22FA5AD01F7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3BC75318-5A91-4352-8713-2E34B7FDC30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ACCCB683-5E1B-4353-9A9E-A6CB6213156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2851D03B-0823-4540-A084-540689F6068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0B5D8145-A88A-413E-85E1-08857DA681C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D5B82F58-11EB-4956-B9B5-6727544574D2}"/>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881C5441-E91D-45EE-AB6F-6D8EE9B03A68}"/>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62AF3D6A-F49D-481B-AA60-CEB481A3369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9B237ADF-291C-4540-AD1C-9EC72A5FD746}"/>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E630B30B-A85D-4876-AF23-6E17A02A5C9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EF597F7D-4A54-41A3-B593-22FCD18A1016}"/>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9E3E9D87-35C7-4042-B975-55BE3F2A2DC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320B9015-535B-467E-A269-EA0424D7386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CEE95735-D8E7-424D-A896-11DE9A7096F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353DCB8D-702D-4393-840C-750DCD1F5EBD}"/>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9C6CD5A3-7DCB-4958-BED4-5822E4048200}"/>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6C8E11DB-04FF-45B0-A7EA-EED20789225F}"/>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DE84F2C5-D1B0-4460-88C8-285C0C3F75BC}"/>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27FE9195-33CC-419E-9502-5EC5CCB34D2C}"/>
            </a:ext>
          </a:extLst>
        </xdr:cNvPr>
        <xdr:cNvCxnSpPr/>
      </xdr:nvCxnSpPr>
      <xdr:spPr>
        <a:xfrm>
          <a:off x="10388600"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128491</xdr:rowOff>
    </xdr:from>
    <xdr:ext cx="469744" cy="259045"/>
    <xdr:sp macro="" textlink="">
      <xdr:nvSpPr>
        <xdr:cNvPr id="342" name="【公営住宅】&#10;一人当たり面積平均値テキスト">
          <a:extLst>
            <a:ext uri="{FF2B5EF4-FFF2-40B4-BE49-F238E27FC236}">
              <a16:creationId xmlns:a16="http://schemas.microsoft.com/office/drawing/2014/main" id="{D48DEE21-1C3D-4A6B-8AA1-EC0AEE9FC612}"/>
            </a:ext>
          </a:extLst>
        </xdr:cNvPr>
        <xdr:cNvSpPr txBox="1"/>
      </xdr:nvSpPr>
      <xdr:spPr>
        <a:xfrm>
          <a:off x="10515600" y="14530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1177F9B0-69BD-4A37-BFA2-772BE6A7281F}"/>
            </a:ext>
          </a:extLst>
        </xdr:cNvPr>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63C2F562-9484-440B-B9CC-BD43CC8019F2}"/>
            </a:ext>
          </a:extLst>
        </xdr:cNvPr>
        <xdr:cNvSpPr/>
      </xdr:nvSpPr>
      <xdr:spPr>
        <a:xfrm>
          <a:off x="9588500" y="1455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E1713334-4DDC-4DC8-B3A5-E3104670D837}"/>
            </a:ext>
          </a:extLst>
        </xdr:cNvPr>
        <xdr:cNvSpPr/>
      </xdr:nvSpPr>
      <xdr:spPr>
        <a:xfrm>
          <a:off x="8699500" y="145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9CADC89A-7E1F-401B-8021-11AFA385A512}"/>
            </a:ext>
          </a:extLst>
        </xdr:cNvPr>
        <xdr:cNvSpPr/>
      </xdr:nvSpPr>
      <xdr:spPr>
        <a:xfrm>
          <a:off x="7810500" y="1455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4C3E403D-294A-458F-B0C5-9C95E13171F3}"/>
            </a:ext>
          </a:extLst>
        </xdr:cNvPr>
        <xdr:cNvSpPr/>
      </xdr:nvSpPr>
      <xdr:spPr>
        <a:xfrm>
          <a:off x="6921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F8AC6A53-28B0-4582-AEFF-D94F9EA65B1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FD64B1EB-F1BB-4170-91B9-99B236B99DD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92E7357B-D6FC-4C1C-BB64-7E28CD46C5A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26E6183-A609-438D-900E-0B3D4363AE8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8DF08CC-C9D3-4940-BF6B-42115210E6A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153721</xdr:rowOff>
    </xdr:from>
    <xdr:to>
      <xdr:col>55</xdr:col>
      <xdr:colOff>50800</xdr:colOff>
      <xdr:row>82</xdr:row>
      <xdr:rowOff>83871</xdr:rowOff>
    </xdr:to>
    <xdr:sp macro="" textlink="">
      <xdr:nvSpPr>
        <xdr:cNvPr id="353" name="楕円 352">
          <a:extLst>
            <a:ext uri="{FF2B5EF4-FFF2-40B4-BE49-F238E27FC236}">
              <a16:creationId xmlns:a16="http://schemas.microsoft.com/office/drawing/2014/main" id="{F9BD4B75-8B66-4BFD-A2B9-E572F8AA4627}"/>
            </a:ext>
          </a:extLst>
        </xdr:cNvPr>
        <xdr:cNvSpPr/>
      </xdr:nvSpPr>
      <xdr:spPr>
        <a:xfrm>
          <a:off x="10426700" y="1404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5148</xdr:rowOff>
    </xdr:from>
    <xdr:ext cx="469744" cy="259045"/>
    <xdr:sp macro="" textlink="">
      <xdr:nvSpPr>
        <xdr:cNvPr id="354" name="【公営住宅】&#10;一人当たり面積該当値テキスト">
          <a:extLst>
            <a:ext uri="{FF2B5EF4-FFF2-40B4-BE49-F238E27FC236}">
              <a16:creationId xmlns:a16="http://schemas.microsoft.com/office/drawing/2014/main" id="{6430B206-235A-47C7-8CA9-84767D759192}"/>
            </a:ext>
          </a:extLst>
        </xdr:cNvPr>
        <xdr:cNvSpPr txBox="1"/>
      </xdr:nvSpPr>
      <xdr:spPr>
        <a:xfrm>
          <a:off x="10515600" y="13892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160122</xdr:rowOff>
    </xdr:from>
    <xdr:to>
      <xdr:col>50</xdr:col>
      <xdr:colOff>165100</xdr:colOff>
      <xdr:row>82</xdr:row>
      <xdr:rowOff>90272</xdr:rowOff>
    </xdr:to>
    <xdr:sp macro="" textlink="">
      <xdr:nvSpPr>
        <xdr:cNvPr id="355" name="楕円 354">
          <a:extLst>
            <a:ext uri="{FF2B5EF4-FFF2-40B4-BE49-F238E27FC236}">
              <a16:creationId xmlns:a16="http://schemas.microsoft.com/office/drawing/2014/main" id="{F7F94B81-CB36-4A8E-BBF7-2A69D193B819}"/>
            </a:ext>
          </a:extLst>
        </xdr:cNvPr>
        <xdr:cNvSpPr/>
      </xdr:nvSpPr>
      <xdr:spPr>
        <a:xfrm>
          <a:off x="9588500" y="1404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33071</xdr:rowOff>
    </xdr:from>
    <xdr:to>
      <xdr:col>55</xdr:col>
      <xdr:colOff>0</xdr:colOff>
      <xdr:row>82</xdr:row>
      <xdr:rowOff>39472</xdr:rowOff>
    </xdr:to>
    <xdr:cxnSp macro="">
      <xdr:nvCxnSpPr>
        <xdr:cNvPr id="356" name="直線コネクタ 355">
          <a:extLst>
            <a:ext uri="{FF2B5EF4-FFF2-40B4-BE49-F238E27FC236}">
              <a16:creationId xmlns:a16="http://schemas.microsoft.com/office/drawing/2014/main" id="{662E85D3-E0DF-443B-AB5E-E4005C29F1EF}"/>
            </a:ext>
          </a:extLst>
        </xdr:cNvPr>
        <xdr:cNvCxnSpPr/>
      </xdr:nvCxnSpPr>
      <xdr:spPr>
        <a:xfrm flipV="1">
          <a:off x="9639300" y="14091971"/>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166066</xdr:rowOff>
    </xdr:from>
    <xdr:to>
      <xdr:col>46</xdr:col>
      <xdr:colOff>38100</xdr:colOff>
      <xdr:row>82</xdr:row>
      <xdr:rowOff>96216</xdr:rowOff>
    </xdr:to>
    <xdr:sp macro="" textlink="">
      <xdr:nvSpPr>
        <xdr:cNvPr id="357" name="楕円 356">
          <a:extLst>
            <a:ext uri="{FF2B5EF4-FFF2-40B4-BE49-F238E27FC236}">
              <a16:creationId xmlns:a16="http://schemas.microsoft.com/office/drawing/2014/main" id="{11460819-A6E9-40F7-B252-A92068795052}"/>
            </a:ext>
          </a:extLst>
        </xdr:cNvPr>
        <xdr:cNvSpPr/>
      </xdr:nvSpPr>
      <xdr:spPr>
        <a:xfrm>
          <a:off x="8699500" y="1405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39472</xdr:rowOff>
    </xdr:from>
    <xdr:to>
      <xdr:col>50</xdr:col>
      <xdr:colOff>114300</xdr:colOff>
      <xdr:row>82</xdr:row>
      <xdr:rowOff>45416</xdr:rowOff>
    </xdr:to>
    <xdr:cxnSp macro="">
      <xdr:nvCxnSpPr>
        <xdr:cNvPr id="358" name="直線コネクタ 357">
          <a:extLst>
            <a:ext uri="{FF2B5EF4-FFF2-40B4-BE49-F238E27FC236}">
              <a16:creationId xmlns:a16="http://schemas.microsoft.com/office/drawing/2014/main" id="{4032FC7A-DFC4-40AB-9869-C64E2FE09F52}"/>
            </a:ext>
          </a:extLst>
        </xdr:cNvPr>
        <xdr:cNvCxnSpPr/>
      </xdr:nvCxnSpPr>
      <xdr:spPr>
        <a:xfrm flipV="1">
          <a:off x="8750300" y="14098372"/>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11531</xdr:rowOff>
    </xdr:from>
    <xdr:to>
      <xdr:col>41</xdr:col>
      <xdr:colOff>101600</xdr:colOff>
      <xdr:row>82</xdr:row>
      <xdr:rowOff>113131</xdr:rowOff>
    </xdr:to>
    <xdr:sp macro="" textlink="">
      <xdr:nvSpPr>
        <xdr:cNvPr id="359" name="楕円 358">
          <a:extLst>
            <a:ext uri="{FF2B5EF4-FFF2-40B4-BE49-F238E27FC236}">
              <a16:creationId xmlns:a16="http://schemas.microsoft.com/office/drawing/2014/main" id="{83FA373D-2B17-41FC-9872-DD0FB1DF2A33}"/>
            </a:ext>
          </a:extLst>
        </xdr:cNvPr>
        <xdr:cNvSpPr/>
      </xdr:nvSpPr>
      <xdr:spPr>
        <a:xfrm>
          <a:off x="7810500" y="1407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45416</xdr:rowOff>
    </xdr:from>
    <xdr:to>
      <xdr:col>45</xdr:col>
      <xdr:colOff>177800</xdr:colOff>
      <xdr:row>82</xdr:row>
      <xdr:rowOff>62331</xdr:rowOff>
    </xdr:to>
    <xdr:cxnSp macro="">
      <xdr:nvCxnSpPr>
        <xdr:cNvPr id="360" name="直線コネクタ 359">
          <a:extLst>
            <a:ext uri="{FF2B5EF4-FFF2-40B4-BE49-F238E27FC236}">
              <a16:creationId xmlns:a16="http://schemas.microsoft.com/office/drawing/2014/main" id="{32C3970D-6A96-4BF7-A96B-2DFE9CB1E8E0}"/>
            </a:ext>
          </a:extLst>
        </xdr:cNvPr>
        <xdr:cNvCxnSpPr/>
      </xdr:nvCxnSpPr>
      <xdr:spPr>
        <a:xfrm flipV="1">
          <a:off x="7861300" y="14104316"/>
          <a:ext cx="889000" cy="1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16103</xdr:rowOff>
    </xdr:from>
    <xdr:to>
      <xdr:col>36</xdr:col>
      <xdr:colOff>165100</xdr:colOff>
      <xdr:row>82</xdr:row>
      <xdr:rowOff>117703</xdr:rowOff>
    </xdr:to>
    <xdr:sp macro="" textlink="">
      <xdr:nvSpPr>
        <xdr:cNvPr id="361" name="楕円 360">
          <a:extLst>
            <a:ext uri="{FF2B5EF4-FFF2-40B4-BE49-F238E27FC236}">
              <a16:creationId xmlns:a16="http://schemas.microsoft.com/office/drawing/2014/main" id="{ECB0B0D8-EA64-4DDF-916B-2E298264BA96}"/>
            </a:ext>
          </a:extLst>
        </xdr:cNvPr>
        <xdr:cNvSpPr/>
      </xdr:nvSpPr>
      <xdr:spPr>
        <a:xfrm>
          <a:off x="6921500" y="1407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62331</xdr:rowOff>
    </xdr:from>
    <xdr:to>
      <xdr:col>41</xdr:col>
      <xdr:colOff>50800</xdr:colOff>
      <xdr:row>82</xdr:row>
      <xdr:rowOff>66903</xdr:rowOff>
    </xdr:to>
    <xdr:cxnSp macro="">
      <xdr:nvCxnSpPr>
        <xdr:cNvPr id="362" name="直線コネクタ 361">
          <a:extLst>
            <a:ext uri="{FF2B5EF4-FFF2-40B4-BE49-F238E27FC236}">
              <a16:creationId xmlns:a16="http://schemas.microsoft.com/office/drawing/2014/main" id="{80E8BD66-754E-45F9-992C-81746F0E6DFC}"/>
            </a:ext>
          </a:extLst>
        </xdr:cNvPr>
        <xdr:cNvCxnSpPr/>
      </xdr:nvCxnSpPr>
      <xdr:spPr>
        <a:xfrm flipV="1">
          <a:off x="6972300" y="1412123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74998</xdr:rowOff>
    </xdr:from>
    <xdr:ext cx="469744" cy="259045"/>
    <xdr:sp macro="" textlink="">
      <xdr:nvSpPr>
        <xdr:cNvPr id="363" name="n_1aveValue【公営住宅】&#10;一人当たり面積">
          <a:extLst>
            <a:ext uri="{FF2B5EF4-FFF2-40B4-BE49-F238E27FC236}">
              <a16:creationId xmlns:a16="http://schemas.microsoft.com/office/drawing/2014/main" id="{8720F6ED-81D8-4A3A-8982-BD3892991DEF}"/>
            </a:ext>
          </a:extLst>
        </xdr:cNvPr>
        <xdr:cNvSpPr txBox="1"/>
      </xdr:nvSpPr>
      <xdr:spPr>
        <a:xfrm>
          <a:off x="9391727" y="1464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74083</xdr:rowOff>
    </xdr:from>
    <xdr:ext cx="469744" cy="259045"/>
    <xdr:sp macro="" textlink="">
      <xdr:nvSpPr>
        <xdr:cNvPr id="364" name="n_2aveValue【公営住宅】&#10;一人当たり面積">
          <a:extLst>
            <a:ext uri="{FF2B5EF4-FFF2-40B4-BE49-F238E27FC236}">
              <a16:creationId xmlns:a16="http://schemas.microsoft.com/office/drawing/2014/main" id="{167565C5-9261-48F3-9724-AB8502940014}"/>
            </a:ext>
          </a:extLst>
        </xdr:cNvPr>
        <xdr:cNvSpPr txBox="1"/>
      </xdr:nvSpPr>
      <xdr:spPr>
        <a:xfrm>
          <a:off x="8515427" y="1464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74541</xdr:rowOff>
    </xdr:from>
    <xdr:ext cx="469744" cy="259045"/>
    <xdr:sp macro="" textlink="">
      <xdr:nvSpPr>
        <xdr:cNvPr id="365" name="n_3aveValue【公営住宅】&#10;一人当たり面積">
          <a:extLst>
            <a:ext uri="{FF2B5EF4-FFF2-40B4-BE49-F238E27FC236}">
              <a16:creationId xmlns:a16="http://schemas.microsoft.com/office/drawing/2014/main" id="{A86084FA-40F7-4F47-8E7C-076E08D7B0DB}"/>
            </a:ext>
          </a:extLst>
        </xdr:cNvPr>
        <xdr:cNvSpPr txBox="1"/>
      </xdr:nvSpPr>
      <xdr:spPr>
        <a:xfrm>
          <a:off x="7626427" y="1464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59453</xdr:rowOff>
    </xdr:from>
    <xdr:ext cx="469744" cy="259045"/>
    <xdr:sp macro="" textlink="">
      <xdr:nvSpPr>
        <xdr:cNvPr id="366" name="n_4aveValue【公営住宅】&#10;一人当たり面積">
          <a:extLst>
            <a:ext uri="{FF2B5EF4-FFF2-40B4-BE49-F238E27FC236}">
              <a16:creationId xmlns:a16="http://schemas.microsoft.com/office/drawing/2014/main" id="{ECAB856E-9819-4D5F-9768-92A06FB90FFA}"/>
            </a:ext>
          </a:extLst>
        </xdr:cNvPr>
        <xdr:cNvSpPr txBox="1"/>
      </xdr:nvSpPr>
      <xdr:spPr>
        <a:xfrm>
          <a:off x="6737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106799</xdr:rowOff>
    </xdr:from>
    <xdr:ext cx="469744" cy="259045"/>
    <xdr:sp macro="" textlink="">
      <xdr:nvSpPr>
        <xdr:cNvPr id="367" name="n_1mainValue【公営住宅】&#10;一人当たり面積">
          <a:extLst>
            <a:ext uri="{FF2B5EF4-FFF2-40B4-BE49-F238E27FC236}">
              <a16:creationId xmlns:a16="http://schemas.microsoft.com/office/drawing/2014/main" id="{72688E1C-29B5-4D6A-82F0-B59691C857EE}"/>
            </a:ext>
          </a:extLst>
        </xdr:cNvPr>
        <xdr:cNvSpPr txBox="1"/>
      </xdr:nvSpPr>
      <xdr:spPr>
        <a:xfrm>
          <a:off x="9391727" y="1382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112743</xdr:rowOff>
    </xdr:from>
    <xdr:ext cx="469744" cy="259045"/>
    <xdr:sp macro="" textlink="">
      <xdr:nvSpPr>
        <xdr:cNvPr id="368" name="n_2mainValue【公営住宅】&#10;一人当たり面積">
          <a:extLst>
            <a:ext uri="{FF2B5EF4-FFF2-40B4-BE49-F238E27FC236}">
              <a16:creationId xmlns:a16="http://schemas.microsoft.com/office/drawing/2014/main" id="{E6D0A5D4-628D-4725-B368-529FFEF48CA6}"/>
            </a:ext>
          </a:extLst>
        </xdr:cNvPr>
        <xdr:cNvSpPr txBox="1"/>
      </xdr:nvSpPr>
      <xdr:spPr>
        <a:xfrm>
          <a:off x="8515427" y="1382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129658</xdr:rowOff>
    </xdr:from>
    <xdr:ext cx="469744" cy="259045"/>
    <xdr:sp macro="" textlink="">
      <xdr:nvSpPr>
        <xdr:cNvPr id="369" name="n_3mainValue【公営住宅】&#10;一人当たり面積">
          <a:extLst>
            <a:ext uri="{FF2B5EF4-FFF2-40B4-BE49-F238E27FC236}">
              <a16:creationId xmlns:a16="http://schemas.microsoft.com/office/drawing/2014/main" id="{E15717F2-B0EC-49A8-89BA-9B757F1031A2}"/>
            </a:ext>
          </a:extLst>
        </xdr:cNvPr>
        <xdr:cNvSpPr txBox="1"/>
      </xdr:nvSpPr>
      <xdr:spPr>
        <a:xfrm>
          <a:off x="7626427" y="1384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134230</xdr:rowOff>
    </xdr:from>
    <xdr:ext cx="469744" cy="259045"/>
    <xdr:sp macro="" textlink="">
      <xdr:nvSpPr>
        <xdr:cNvPr id="370" name="n_4mainValue【公営住宅】&#10;一人当たり面積">
          <a:extLst>
            <a:ext uri="{FF2B5EF4-FFF2-40B4-BE49-F238E27FC236}">
              <a16:creationId xmlns:a16="http://schemas.microsoft.com/office/drawing/2014/main" id="{433F6ECD-28D4-4769-9DFE-A039168F7C77}"/>
            </a:ext>
          </a:extLst>
        </xdr:cNvPr>
        <xdr:cNvSpPr txBox="1"/>
      </xdr:nvSpPr>
      <xdr:spPr>
        <a:xfrm>
          <a:off x="6737427" y="1385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66A2AB9F-1854-4258-9725-4D952B28EE1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87BAB708-F5A5-400C-B26A-667CF992FD1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95914114-FA8B-4674-9FB8-D3450C19EFC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D2636E9E-CB9C-4E38-9413-FD080F1017B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E16F1ED2-FFBD-4A92-B46D-3F9980CA0E8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C6738AD9-2648-44F0-9E00-7989AF4BEEB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2641771C-8B3A-459E-8AED-07E7F2A95B8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6E395730-30B3-41A6-AF95-154FB378E75D}"/>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2AB85F69-358B-4DB7-AE2A-F4EC10B1F58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2ACCB238-A755-419C-AEB8-5692CE5E2A5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635C9F78-865E-400D-8989-7AEC5B094D1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2" name="直線コネクタ 381">
          <a:extLst>
            <a:ext uri="{FF2B5EF4-FFF2-40B4-BE49-F238E27FC236}">
              <a16:creationId xmlns:a16="http://schemas.microsoft.com/office/drawing/2014/main" id="{B7315496-3C79-4A34-BD04-784A79A2EAE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3" name="テキスト ボックス 382">
          <a:extLst>
            <a:ext uri="{FF2B5EF4-FFF2-40B4-BE49-F238E27FC236}">
              <a16:creationId xmlns:a16="http://schemas.microsoft.com/office/drawing/2014/main" id="{9A81DC88-F0C1-4868-973E-EB236E27606E}"/>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4" name="直線コネクタ 383">
          <a:extLst>
            <a:ext uri="{FF2B5EF4-FFF2-40B4-BE49-F238E27FC236}">
              <a16:creationId xmlns:a16="http://schemas.microsoft.com/office/drawing/2014/main" id="{D6D7F233-F79C-446B-86B1-4A39344C29A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5" name="テキスト ボックス 384">
          <a:extLst>
            <a:ext uri="{FF2B5EF4-FFF2-40B4-BE49-F238E27FC236}">
              <a16:creationId xmlns:a16="http://schemas.microsoft.com/office/drawing/2014/main" id="{7E6966F3-0DB1-4B73-91B6-1482641B567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6" name="直線コネクタ 385">
          <a:extLst>
            <a:ext uri="{FF2B5EF4-FFF2-40B4-BE49-F238E27FC236}">
              <a16:creationId xmlns:a16="http://schemas.microsoft.com/office/drawing/2014/main" id="{12A50A61-C694-4226-8AEF-1D694075714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7" name="テキスト ボックス 386">
          <a:extLst>
            <a:ext uri="{FF2B5EF4-FFF2-40B4-BE49-F238E27FC236}">
              <a16:creationId xmlns:a16="http://schemas.microsoft.com/office/drawing/2014/main" id="{2BE951F2-DF8C-4DCD-9214-6D240ADF3988}"/>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8" name="直線コネクタ 387">
          <a:extLst>
            <a:ext uri="{FF2B5EF4-FFF2-40B4-BE49-F238E27FC236}">
              <a16:creationId xmlns:a16="http://schemas.microsoft.com/office/drawing/2014/main" id="{6848EE7C-DA4C-421E-A962-1526172B7C2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9" name="テキスト ボックス 388">
          <a:extLst>
            <a:ext uri="{FF2B5EF4-FFF2-40B4-BE49-F238E27FC236}">
              <a16:creationId xmlns:a16="http://schemas.microsoft.com/office/drawing/2014/main" id="{56CED126-7267-42C8-881E-6EA8DF5C654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0" name="直線コネクタ 389">
          <a:extLst>
            <a:ext uri="{FF2B5EF4-FFF2-40B4-BE49-F238E27FC236}">
              <a16:creationId xmlns:a16="http://schemas.microsoft.com/office/drawing/2014/main" id="{C49CF5A0-289D-4139-A990-9D4684D1A08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1" name="テキスト ボックス 390">
          <a:extLst>
            <a:ext uri="{FF2B5EF4-FFF2-40B4-BE49-F238E27FC236}">
              <a16:creationId xmlns:a16="http://schemas.microsoft.com/office/drawing/2014/main" id="{0EFF798C-502D-4692-84FA-BBFF075F4A2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2" name="直線コネクタ 391">
          <a:extLst>
            <a:ext uri="{FF2B5EF4-FFF2-40B4-BE49-F238E27FC236}">
              <a16:creationId xmlns:a16="http://schemas.microsoft.com/office/drawing/2014/main" id="{49D99084-DA1B-4567-872C-0E44C4EDF93B}"/>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3" name="テキスト ボックス 392">
          <a:extLst>
            <a:ext uri="{FF2B5EF4-FFF2-40B4-BE49-F238E27FC236}">
              <a16:creationId xmlns:a16="http://schemas.microsoft.com/office/drawing/2014/main" id="{01B3F5BB-5CCC-4DC2-897E-CD9DFB995D2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03C7C532-2807-4395-9E28-4BBF9AAA121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5" name="【港湾・漁港】&#10;有形固定資産減価償却率グラフ枠">
          <a:extLst>
            <a:ext uri="{FF2B5EF4-FFF2-40B4-BE49-F238E27FC236}">
              <a16:creationId xmlns:a16="http://schemas.microsoft.com/office/drawing/2014/main" id="{E49AF888-113F-4690-8159-FA1B12F4DCC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20682</xdr:rowOff>
    </xdr:to>
    <xdr:cxnSp macro="">
      <xdr:nvCxnSpPr>
        <xdr:cNvPr id="396" name="直線コネクタ 395">
          <a:extLst>
            <a:ext uri="{FF2B5EF4-FFF2-40B4-BE49-F238E27FC236}">
              <a16:creationId xmlns:a16="http://schemas.microsoft.com/office/drawing/2014/main" id="{A25EFE73-9616-45C7-A785-643B7D1B775F}"/>
            </a:ext>
          </a:extLst>
        </xdr:cNvPr>
        <xdr:cNvCxnSpPr/>
      </xdr:nvCxnSpPr>
      <xdr:spPr>
        <a:xfrm flipV="1">
          <a:off x="4634865" y="17315906"/>
          <a:ext cx="0" cy="1392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24509</xdr:rowOff>
    </xdr:from>
    <xdr:ext cx="405111" cy="259045"/>
    <xdr:sp macro="" textlink="">
      <xdr:nvSpPr>
        <xdr:cNvPr id="397" name="【港湾・漁港】&#10;有形固定資産減価償却率最小値テキスト">
          <a:extLst>
            <a:ext uri="{FF2B5EF4-FFF2-40B4-BE49-F238E27FC236}">
              <a16:creationId xmlns:a16="http://schemas.microsoft.com/office/drawing/2014/main" id="{CEB48BC1-7D1E-43F9-95F5-56E6EF9D7FF5}"/>
            </a:ext>
          </a:extLst>
        </xdr:cNvPr>
        <xdr:cNvSpPr txBox="1"/>
      </xdr:nvSpPr>
      <xdr:spPr>
        <a:xfrm>
          <a:off x="4673600" y="18712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20682</xdr:rowOff>
    </xdr:from>
    <xdr:to>
      <xdr:col>24</xdr:col>
      <xdr:colOff>152400</xdr:colOff>
      <xdr:row>109</xdr:row>
      <xdr:rowOff>20682</xdr:rowOff>
    </xdr:to>
    <xdr:cxnSp macro="">
      <xdr:nvCxnSpPr>
        <xdr:cNvPr id="398" name="直線コネクタ 397">
          <a:extLst>
            <a:ext uri="{FF2B5EF4-FFF2-40B4-BE49-F238E27FC236}">
              <a16:creationId xmlns:a16="http://schemas.microsoft.com/office/drawing/2014/main" id="{8FB9FF4C-E398-4852-B8DE-BF6D1B7F3978}"/>
            </a:ext>
          </a:extLst>
        </xdr:cNvPr>
        <xdr:cNvCxnSpPr/>
      </xdr:nvCxnSpPr>
      <xdr:spPr>
        <a:xfrm>
          <a:off x="4546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99" name="【港湾・漁港】&#10;有形固定資産減価償却率最大値テキスト">
          <a:extLst>
            <a:ext uri="{FF2B5EF4-FFF2-40B4-BE49-F238E27FC236}">
              <a16:creationId xmlns:a16="http://schemas.microsoft.com/office/drawing/2014/main" id="{F75FE00A-DC59-4CFD-A8C8-5CCFC005B07D}"/>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400" name="直線コネクタ 399">
          <a:extLst>
            <a:ext uri="{FF2B5EF4-FFF2-40B4-BE49-F238E27FC236}">
              <a16:creationId xmlns:a16="http://schemas.microsoft.com/office/drawing/2014/main" id="{D9CA844A-73E8-4EEB-8C13-B63037D00505}"/>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5822</xdr:rowOff>
    </xdr:from>
    <xdr:ext cx="405111" cy="259045"/>
    <xdr:sp macro="" textlink="">
      <xdr:nvSpPr>
        <xdr:cNvPr id="401" name="【港湾・漁港】&#10;有形固定資産減価償却率平均値テキスト">
          <a:extLst>
            <a:ext uri="{FF2B5EF4-FFF2-40B4-BE49-F238E27FC236}">
              <a16:creationId xmlns:a16="http://schemas.microsoft.com/office/drawing/2014/main" id="{EF037635-0808-47D7-B14D-59D8F50618E9}"/>
            </a:ext>
          </a:extLst>
        </xdr:cNvPr>
        <xdr:cNvSpPr txBox="1"/>
      </xdr:nvSpPr>
      <xdr:spPr>
        <a:xfrm>
          <a:off x="4673600" y="18008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154395</xdr:rowOff>
    </xdr:from>
    <xdr:to>
      <xdr:col>24</xdr:col>
      <xdr:colOff>114300</xdr:colOff>
      <xdr:row>106</xdr:row>
      <xdr:rowOff>84545</xdr:rowOff>
    </xdr:to>
    <xdr:sp macro="" textlink="">
      <xdr:nvSpPr>
        <xdr:cNvPr id="402" name="フローチャート: 判断 401">
          <a:extLst>
            <a:ext uri="{FF2B5EF4-FFF2-40B4-BE49-F238E27FC236}">
              <a16:creationId xmlns:a16="http://schemas.microsoft.com/office/drawing/2014/main" id="{6D402F33-5EAA-4E41-8236-7EA58502953F}"/>
            </a:ext>
          </a:extLst>
        </xdr:cNvPr>
        <xdr:cNvSpPr/>
      </xdr:nvSpPr>
      <xdr:spPr>
        <a:xfrm>
          <a:off x="4584700" y="1815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129902</xdr:rowOff>
    </xdr:from>
    <xdr:to>
      <xdr:col>20</xdr:col>
      <xdr:colOff>38100</xdr:colOff>
      <xdr:row>106</xdr:row>
      <xdr:rowOff>60052</xdr:rowOff>
    </xdr:to>
    <xdr:sp macro="" textlink="">
      <xdr:nvSpPr>
        <xdr:cNvPr id="403" name="フローチャート: 判断 402">
          <a:extLst>
            <a:ext uri="{FF2B5EF4-FFF2-40B4-BE49-F238E27FC236}">
              <a16:creationId xmlns:a16="http://schemas.microsoft.com/office/drawing/2014/main" id="{D6E238FD-9D42-4EBF-8B9C-085CF664A458}"/>
            </a:ext>
          </a:extLst>
        </xdr:cNvPr>
        <xdr:cNvSpPr/>
      </xdr:nvSpPr>
      <xdr:spPr>
        <a:xfrm>
          <a:off x="37465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115207</xdr:rowOff>
    </xdr:from>
    <xdr:to>
      <xdr:col>15</xdr:col>
      <xdr:colOff>101600</xdr:colOff>
      <xdr:row>106</xdr:row>
      <xdr:rowOff>45357</xdr:rowOff>
    </xdr:to>
    <xdr:sp macro="" textlink="">
      <xdr:nvSpPr>
        <xdr:cNvPr id="404" name="フローチャート: 判断 403">
          <a:extLst>
            <a:ext uri="{FF2B5EF4-FFF2-40B4-BE49-F238E27FC236}">
              <a16:creationId xmlns:a16="http://schemas.microsoft.com/office/drawing/2014/main" id="{27A2F6D8-2427-4D76-98B7-7A452DDE114C}"/>
            </a:ext>
          </a:extLst>
        </xdr:cNvPr>
        <xdr:cNvSpPr/>
      </xdr:nvSpPr>
      <xdr:spPr>
        <a:xfrm>
          <a:off x="2857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93980</xdr:rowOff>
    </xdr:from>
    <xdr:to>
      <xdr:col>10</xdr:col>
      <xdr:colOff>165100</xdr:colOff>
      <xdr:row>106</xdr:row>
      <xdr:rowOff>24130</xdr:rowOff>
    </xdr:to>
    <xdr:sp macro="" textlink="">
      <xdr:nvSpPr>
        <xdr:cNvPr id="405" name="フローチャート: 判断 404">
          <a:extLst>
            <a:ext uri="{FF2B5EF4-FFF2-40B4-BE49-F238E27FC236}">
              <a16:creationId xmlns:a16="http://schemas.microsoft.com/office/drawing/2014/main" id="{B8E3DCD6-6C0A-47E2-983B-65EB66D44A2B}"/>
            </a:ext>
          </a:extLst>
        </xdr:cNvPr>
        <xdr:cNvSpPr/>
      </xdr:nvSpPr>
      <xdr:spPr>
        <a:xfrm>
          <a:off x="1968500" y="1809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06" name="フローチャート: 判断 405">
          <a:extLst>
            <a:ext uri="{FF2B5EF4-FFF2-40B4-BE49-F238E27FC236}">
              <a16:creationId xmlns:a16="http://schemas.microsoft.com/office/drawing/2014/main" id="{308D5856-CBA0-4A6E-B48B-E2D5070F3DBD}"/>
            </a:ext>
          </a:extLst>
        </xdr:cNvPr>
        <xdr:cNvSpPr/>
      </xdr:nvSpPr>
      <xdr:spPr>
        <a:xfrm>
          <a:off x="1079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1015D05A-07F0-4BE4-8EEB-15D5C2DEDF6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EB1D1D7B-FB2D-4308-A6FE-E48FCECD8BF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669129B8-26EE-45A6-BD14-5EB003F5AE3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D91B0E7D-3653-4B23-AB0B-E6634360A32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0E88E4E-9549-4F0C-A0FA-B4469172E9F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4173</xdr:rowOff>
    </xdr:from>
    <xdr:to>
      <xdr:col>24</xdr:col>
      <xdr:colOff>114300</xdr:colOff>
      <xdr:row>106</xdr:row>
      <xdr:rowOff>105773</xdr:rowOff>
    </xdr:to>
    <xdr:sp macro="" textlink="">
      <xdr:nvSpPr>
        <xdr:cNvPr id="412" name="楕円 411">
          <a:extLst>
            <a:ext uri="{FF2B5EF4-FFF2-40B4-BE49-F238E27FC236}">
              <a16:creationId xmlns:a16="http://schemas.microsoft.com/office/drawing/2014/main" id="{EC014856-5D8C-4220-80F0-219B0E86BBA4}"/>
            </a:ext>
          </a:extLst>
        </xdr:cNvPr>
        <xdr:cNvSpPr/>
      </xdr:nvSpPr>
      <xdr:spPr>
        <a:xfrm>
          <a:off x="4584700" y="1817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154050</xdr:rowOff>
    </xdr:from>
    <xdr:ext cx="405111" cy="259045"/>
    <xdr:sp macro="" textlink="">
      <xdr:nvSpPr>
        <xdr:cNvPr id="413" name="【港湾・漁港】&#10;有形固定資産減価償却率該当値テキスト">
          <a:extLst>
            <a:ext uri="{FF2B5EF4-FFF2-40B4-BE49-F238E27FC236}">
              <a16:creationId xmlns:a16="http://schemas.microsoft.com/office/drawing/2014/main" id="{148F7F9F-2BA6-4610-8904-3F73A3378D01}"/>
            </a:ext>
          </a:extLst>
        </xdr:cNvPr>
        <xdr:cNvSpPr txBox="1"/>
      </xdr:nvSpPr>
      <xdr:spPr>
        <a:xfrm>
          <a:off x="4673600" y="1815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152763</xdr:rowOff>
    </xdr:from>
    <xdr:to>
      <xdr:col>20</xdr:col>
      <xdr:colOff>38100</xdr:colOff>
      <xdr:row>106</xdr:row>
      <xdr:rowOff>82913</xdr:rowOff>
    </xdr:to>
    <xdr:sp macro="" textlink="">
      <xdr:nvSpPr>
        <xdr:cNvPr id="414" name="楕円 413">
          <a:extLst>
            <a:ext uri="{FF2B5EF4-FFF2-40B4-BE49-F238E27FC236}">
              <a16:creationId xmlns:a16="http://schemas.microsoft.com/office/drawing/2014/main" id="{7696E528-D281-4EBF-B0E4-56C0C411AFC8}"/>
            </a:ext>
          </a:extLst>
        </xdr:cNvPr>
        <xdr:cNvSpPr/>
      </xdr:nvSpPr>
      <xdr:spPr>
        <a:xfrm>
          <a:off x="3746500" y="1815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32113</xdr:rowOff>
    </xdr:from>
    <xdr:to>
      <xdr:col>24</xdr:col>
      <xdr:colOff>63500</xdr:colOff>
      <xdr:row>106</xdr:row>
      <xdr:rowOff>54973</xdr:rowOff>
    </xdr:to>
    <xdr:cxnSp macro="">
      <xdr:nvCxnSpPr>
        <xdr:cNvPr id="415" name="直線コネクタ 414">
          <a:extLst>
            <a:ext uri="{FF2B5EF4-FFF2-40B4-BE49-F238E27FC236}">
              <a16:creationId xmlns:a16="http://schemas.microsoft.com/office/drawing/2014/main" id="{F598C90B-076C-43A0-B986-FEAB33B6F71D}"/>
            </a:ext>
          </a:extLst>
        </xdr:cNvPr>
        <xdr:cNvCxnSpPr/>
      </xdr:nvCxnSpPr>
      <xdr:spPr>
        <a:xfrm>
          <a:off x="3797300" y="1820581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164193</xdr:rowOff>
    </xdr:from>
    <xdr:to>
      <xdr:col>15</xdr:col>
      <xdr:colOff>101600</xdr:colOff>
      <xdr:row>106</xdr:row>
      <xdr:rowOff>94343</xdr:rowOff>
    </xdr:to>
    <xdr:sp macro="" textlink="">
      <xdr:nvSpPr>
        <xdr:cNvPr id="416" name="楕円 415">
          <a:extLst>
            <a:ext uri="{FF2B5EF4-FFF2-40B4-BE49-F238E27FC236}">
              <a16:creationId xmlns:a16="http://schemas.microsoft.com/office/drawing/2014/main" id="{9488B5B1-CAD5-4678-A124-985220F2AFBF}"/>
            </a:ext>
          </a:extLst>
        </xdr:cNvPr>
        <xdr:cNvSpPr/>
      </xdr:nvSpPr>
      <xdr:spPr>
        <a:xfrm>
          <a:off x="2857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32113</xdr:rowOff>
    </xdr:from>
    <xdr:to>
      <xdr:col>19</xdr:col>
      <xdr:colOff>177800</xdr:colOff>
      <xdr:row>106</xdr:row>
      <xdr:rowOff>43543</xdr:rowOff>
    </xdr:to>
    <xdr:cxnSp macro="">
      <xdr:nvCxnSpPr>
        <xdr:cNvPr id="417" name="直線コネクタ 416">
          <a:extLst>
            <a:ext uri="{FF2B5EF4-FFF2-40B4-BE49-F238E27FC236}">
              <a16:creationId xmlns:a16="http://schemas.microsoft.com/office/drawing/2014/main" id="{FBF3BDB3-378E-478C-AC91-A2A9DFEFD1C5}"/>
            </a:ext>
          </a:extLst>
        </xdr:cNvPr>
        <xdr:cNvCxnSpPr/>
      </xdr:nvCxnSpPr>
      <xdr:spPr>
        <a:xfrm flipV="1">
          <a:off x="2908300" y="1820581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131536</xdr:rowOff>
    </xdr:from>
    <xdr:to>
      <xdr:col>10</xdr:col>
      <xdr:colOff>165100</xdr:colOff>
      <xdr:row>106</xdr:row>
      <xdr:rowOff>61686</xdr:rowOff>
    </xdr:to>
    <xdr:sp macro="" textlink="">
      <xdr:nvSpPr>
        <xdr:cNvPr id="418" name="楕円 417">
          <a:extLst>
            <a:ext uri="{FF2B5EF4-FFF2-40B4-BE49-F238E27FC236}">
              <a16:creationId xmlns:a16="http://schemas.microsoft.com/office/drawing/2014/main" id="{5D47367C-225A-4136-A74E-886E5D13D244}"/>
            </a:ext>
          </a:extLst>
        </xdr:cNvPr>
        <xdr:cNvSpPr/>
      </xdr:nvSpPr>
      <xdr:spPr>
        <a:xfrm>
          <a:off x="1968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10886</xdr:rowOff>
    </xdr:from>
    <xdr:to>
      <xdr:col>15</xdr:col>
      <xdr:colOff>50800</xdr:colOff>
      <xdr:row>106</xdr:row>
      <xdr:rowOff>43543</xdr:rowOff>
    </xdr:to>
    <xdr:cxnSp macro="">
      <xdr:nvCxnSpPr>
        <xdr:cNvPr id="419" name="直線コネクタ 418">
          <a:extLst>
            <a:ext uri="{FF2B5EF4-FFF2-40B4-BE49-F238E27FC236}">
              <a16:creationId xmlns:a16="http://schemas.microsoft.com/office/drawing/2014/main" id="{B0C9F549-88FC-4D5E-81F1-64A2786DD252}"/>
            </a:ext>
          </a:extLst>
        </xdr:cNvPr>
        <xdr:cNvCxnSpPr/>
      </xdr:nvCxnSpPr>
      <xdr:spPr>
        <a:xfrm>
          <a:off x="2019300" y="181845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136434</xdr:rowOff>
    </xdr:from>
    <xdr:to>
      <xdr:col>6</xdr:col>
      <xdr:colOff>38100</xdr:colOff>
      <xdr:row>106</xdr:row>
      <xdr:rowOff>66584</xdr:rowOff>
    </xdr:to>
    <xdr:sp macro="" textlink="">
      <xdr:nvSpPr>
        <xdr:cNvPr id="420" name="楕円 419">
          <a:extLst>
            <a:ext uri="{FF2B5EF4-FFF2-40B4-BE49-F238E27FC236}">
              <a16:creationId xmlns:a16="http://schemas.microsoft.com/office/drawing/2014/main" id="{1F220B63-AA6C-44CC-AE08-FB7881687612}"/>
            </a:ext>
          </a:extLst>
        </xdr:cNvPr>
        <xdr:cNvSpPr/>
      </xdr:nvSpPr>
      <xdr:spPr>
        <a:xfrm>
          <a:off x="1079500" y="1813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10886</xdr:rowOff>
    </xdr:from>
    <xdr:to>
      <xdr:col>10</xdr:col>
      <xdr:colOff>114300</xdr:colOff>
      <xdr:row>106</xdr:row>
      <xdr:rowOff>15784</xdr:rowOff>
    </xdr:to>
    <xdr:cxnSp macro="">
      <xdr:nvCxnSpPr>
        <xdr:cNvPr id="421" name="直線コネクタ 420">
          <a:extLst>
            <a:ext uri="{FF2B5EF4-FFF2-40B4-BE49-F238E27FC236}">
              <a16:creationId xmlns:a16="http://schemas.microsoft.com/office/drawing/2014/main" id="{3A29BB53-A05C-45F2-A6F2-51D5ED442BDB}"/>
            </a:ext>
          </a:extLst>
        </xdr:cNvPr>
        <xdr:cNvCxnSpPr/>
      </xdr:nvCxnSpPr>
      <xdr:spPr>
        <a:xfrm flipV="1">
          <a:off x="1130300" y="1818458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76579</xdr:rowOff>
    </xdr:from>
    <xdr:ext cx="405111" cy="259045"/>
    <xdr:sp macro="" textlink="">
      <xdr:nvSpPr>
        <xdr:cNvPr id="422" name="n_1aveValue【港湾・漁港】&#10;有形固定資産減価償却率">
          <a:extLst>
            <a:ext uri="{FF2B5EF4-FFF2-40B4-BE49-F238E27FC236}">
              <a16:creationId xmlns:a16="http://schemas.microsoft.com/office/drawing/2014/main" id="{88EEE4A7-7C5B-47F1-B2CC-F1C8793C7539}"/>
            </a:ext>
          </a:extLst>
        </xdr:cNvPr>
        <xdr:cNvSpPr txBox="1"/>
      </xdr:nvSpPr>
      <xdr:spPr>
        <a:xfrm>
          <a:off x="3582044" y="1790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61884</xdr:rowOff>
    </xdr:from>
    <xdr:ext cx="405111" cy="259045"/>
    <xdr:sp macro="" textlink="">
      <xdr:nvSpPr>
        <xdr:cNvPr id="423" name="n_2aveValue【港湾・漁港】&#10;有形固定資産減価償却率">
          <a:extLst>
            <a:ext uri="{FF2B5EF4-FFF2-40B4-BE49-F238E27FC236}">
              <a16:creationId xmlns:a16="http://schemas.microsoft.com/office/drawing/2014/main" id="{09798C6F-1D98-4449-BD1F-C22170570219}"/>
            </a:ext>
          </a:extLst>
        </xdr:cNvPr>
        <xdr:cNvSpPr txBox="1"/>
      </xdr:nvSpPr>
      <xdr:spPr>
        <a:xfrm>
          <a:off x="2705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40657</xdr:rowOff>
    </xdr:from>
    <xdr:ext cx="405111" cy="259045"/>
    <xdr:sp macro="" textlink="">
      <xdr:nvSpPr>
        <xdr:cNvPr id="424" name="n_3aveValue【港湾・漁港】&#10;有形固定資産減価償却率">
          <a:extLst>
            <a:ext uri="{FF2B5EF4-FFF2-40B4-BE49-F238E27FC236}">
              <a16:creationId xmlns:a16="http://schemas.microsoft.com/office/drawing/2014/main" id="{BB8826D1-88E9-4DAA-A754-434485C5313B}"/>
            </a:ext>
          </a:extLst>
        </xdr:cNvPr>
        <xdr:cNvSpPr txBox="1"/>
      </xdr:nvSpPr>
      <xdr:spPr>
        <a:xfrm>
          <a:off x="1816744" y="1787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58619</xdr:rowOff>
    </xdr:from>
    <xdr:ext cx="405111" cy="259045"/>
    <xdr:sp macro="" textlink="">
      <xdr:nvSpPr>
        <xdr:cNvPr id="425" name="n_4aveValue【港湾・漁港】&#10;有形固定資産減価償却率">
          <a:extLst>
            <a:ext uri="{FF2B5EF4-FFF2-40B4-BE49-F238E27FC236}">
              <a16:creationId xmlns:a16="http://schemas.microsoft.com/office/drawing/2014/main" id="{483647DC-2C4B-47AC-BAF2-0CCCB0BDA298}"/>
            </a:ext>
          </a:extLst>
        </xdr:cNvPr>
        <xdr:cNvSpPr txBox="1"/>
      </xdr:nvSpPr>
      <xdr:spPr>
        <a:xfrm>
          <a:off x="9277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74040</xdr:rowOff>
    </xdr:from>
    <xdr:ext cx="405111" cy="259045"/>
    <xdr:sp macro="" textlink="">
      <xdr:nvSpPr>
        <xdr:cNvPr id="426" name="n_1mainValue【港湾・漁港】&#10;有形固定資産減価償却率">
          <a:extLst>
            <a:ext uri="{FF2B5EF4-FFF2-40B4-BE49-F238E27FC236}">
              <a16:creationId xmlns:a16="http://schemas.microsoft.com/office/drawing/2014/main" id="{B9192002-6DA9-4EE2-8C96-37AF68E20911}"/>
            </a:ext>
          </a:extLst>
        </xdr:cNvPr>
        <xdr:cNvSpPr txBox="1"/>
      </xdr:nvSpPr>
      <xdr:spPr>
        <a:xfrm>
          <a:off x="3582044"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85470</xdr:rowOff>
    </xdr:from>
    <xdr:ext cx="405111" cy="259045"/>
    <xdr:sp macro="" textlink="">
      <xdr:nvSpPr>
        <xdr:cNvPr id="427" name="n_2mainValue【港湾・漁港】&#10;有形固定資産減価償却率">
          <a:extLst>
            <a:ext uri="{FF2B5EF4-FFF2-40B4-BE49-F238E27FC236}">
              <a16:creationId xmlns:a16="http://schemas.microsoft.com/office/drawing/2014/main" id="{244F5FCA-D56B-4A3A-BEF7-53F4FF694D0B}"/>
            </a:ext>
          </a:extLst>
        </xdr:cNvPr>
        <xdr:cNvSpPr txBox="1"/>
      </xdr:nvSpPr>
      <xdr:spPr>
        <a:xfrm>
          <a:off x="2705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52813</xdr:rowOff>
    </xdr:from>
    <xdr:ext cx="405111" cy="259045"/>
    <xdr:sp macro="" textlink="">
      <xdr:nvSpPr>
        <xdr:cNvPr id="428" name="n_3mainValue【港湾・漁港】&#10;有形固定資産減価償却率">
          <a:extLst>
            <a:ext uri="{FF2B5EF4-FFF2-40B4-BE49-F238E27FC236}">
              <a16:creationId xmlns:a16="http://schemas.microsoft.com/office/drawing/2014/main" id="{8D4B6AB0-7836-4D00-9355-178AA45F8C0C}"/>
            </a:ext>
          </a:extLst>
        </xdr:cNvPr>
        <xdr:cNvSpPr txBox="1"/>
      </xdr:nvSpPr>
      <xdr:spPr>
        <a:xfrm>
          <a:off x="18167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57711</xdr:rowOff>
    </xdr:from>
    <xdr:ext cx="405111" cy="259045"/>
    <xdr:sp macro="" textlink="">
      <xdr:nvSpPr>
        <xdr:cNvPr id="429" name="n_4mainValue【港湾・漁港】&#10;有形固定資産減価償却率">
          <a:extLst>
            <a:ext uri="{FF2B5EF4-FFF2-40B4-BE49-F238E27FC236}">
              <a16:creationId xmlns:a16="http://schemas.microsoft.com/office/drawing/2014/main" id="{9E2FE9C8-5DA2-47E0-8CD2-1B2E8222388F}"/>
            </a:ext>
          </a:extLst>
        </xdr:cNvPr>
        <xdr:cNvSpPr txBox="1"/>
      </xdr:nvSpPr>
      <xdr:spPr>
        <a:xfrm>
          <a:off x="9277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0" name="正方形/長方形 429">
          <a:extLst>
            <a:ext uri="{FF2B5EF4-FFF2-40B4-BE49-F238E27FC236}">
              <a16:creationId xmlns:a16="http://schemas.microsoft.com/office/drawing/2014/main" id="{139151A2-CD33-4160-89D1-EB3B1D849F0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1" name="正方形/長方形 430">
          <a:extLst>
            <a:ext uri="{FF2B5EF4-FFF2-40B4-BE49-F238E27FC236}">
              <a16:creationId xmlns:a16="http://schemas.microsoft.com/office/drawing/2014/main" id="{90DDFBE0-88A2-476B-93B4-B28F9416641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2" name="正方形/長方形 431">
          <a:extLst>
            <a:ext uri="{FF2B5EF4-FFF2-40B4-BE49-F238E27FC236}">
              <a16:creationId xmlns:a16="http://schemas.microsoft.com/office/drawing/2014/main" id="{BA234A61-D658-4375-ADED-B98BA62F455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3" name="正方形/長方形 432">
          <a:extLst>
            <a:ext uri="{FF2B5EF4-FFF2-40B4-BE49-F238E27FC236}">
              <a16:creationId xmlns:a16="http://schemas.microsoft.com/office/drawing/2014/main" id="{1E1087FA-A13A-4E03-A23D-FD5856B296C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4" name="正方形/長方形 433">
          <a:extLst>
            <a:ext uri="{FF2B5EF4-FFF2-40B4-BE49-F238E27FC236}">
              <a16:creationId xmlns:a16="http://schemas.microsoft.com/office/drawing/2014/main" id="{169701BF-D6F7-413E-BBAA-6F02CBADEBB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5" name="正方形/長方形 434">
          <a:extLst>
            <a:ext uri="{FF2B5EF4-FFF2-40B4-BE49-F238E27FC236}">
              <a16:creationId xmlns:a16="http://schemas.microsoft.com/office/drawing/2014/main" id="{B62B5CC4-45DC-4B43-AEAD-FD26C12CA29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6" name="正方形/長方形 435">
          <a:extLst>
            <a:ext uri="{FF2B5EF4-FFF2-40B4-BE49-F238E27FC236}">
              <a16:creationId xmlns:a16="http://schemas.microsoft.com/office/drawing/2014/main" id="{D337B025-D211-4C0A-A77F-AEAD8064E88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7" name="正方形/長方形 436">
          <a:extLst>
            <a:ext uri="{FF2B5EF4-FFF2-40B4-BE49-F238E27FC236}">
              <a16:creationId xmlns:a16="http://schemas.microsoft.com/office/drawing/2014/main" id="{30E6745B-15E9-4E06-86DD-ABF06D2FA56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8" name="テキスト ボックス 437">
          <a:extLst>
            <a:ext uri="{FF2B5EF4-FFF2-40B4-BE49-F238E27FC236}">
              <a16:creationId xmlns:a16="http://schemas.microsoft.com/office/drawing/2014/main" id="{B74DF398-390A-4E9A-879D-94A455C6EC3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9" name="直線コネクタ 438">
          <a:extLst>
            <a:ext uri="{FF2B5EF4-FFF2-40B4-BE49-F238E27FC236}">
              <a16:creationId xmlns:a16="http://schemas.microsoft.com/office/drawing/2014/main" id="{5F863401-D34A-41E3-906F-4E18FC299A9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0" name="直線コネクタ 439">
          <a:extLst>
            <a:ext uri="{FF2B5EF4-FFF2-40B4-BE49-F238E27FC236}">
              <a16:creationId xmlns:a16="http://schemas.microsoft.com/office/drawing/2014/main" id="{75DA86A0-6918-4C93-948B-AD4BF46E9C6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1" name="テキスト ボックス 440">
          <a:extLst>
            <a:ext uri="{FF2B5EF4-FFF2-40B4-BE49-F238E27FC236}">
              <a16:creationId xmlns:a16="http://schemas.microsoft.com/office/drawing/2014/main" id="{7D7B63F1-0DC6-419F-B370-A2C5C969615E}"/>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2" name="直線コネクタ 441">
          <a:extLst>
            <a:ext uri="{FF2B5EF4-FFF2-40B4-BE49-F238E27FC236}">
              <a16:creationId xmlns:a16="http://schemas.microsoft.com/office/drawing/2014/main" id="{F86206AF-735D-4328-8BF6-FBE852C2C30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3" name="テキスト ボックス 442">
          <a:extLst>
            <a:ext uri="{FF2B5EF4-FFF2-40B4-BE49-F238E27FC236}">
              <a16:creationId xmlns:a16="http://schemas.microsoft.com/office/drawing/2014/main" id="{BF8299DD-5FAC-4622-BEB1-CE170B650923}"/>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3B5E04ED-0E94-420C-BF3E-E9D91F9ED15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5" name="テキスト ボックス 444">
          <a:extLst>
            <a:ext uri="{FF2B5EF4-FFF2-40B4-BE49-F238E27FC236}">
              <a16:creationId xmlns:a16="http://schemas.microsoft.com/office/drawing/2014/main" id="{B673B64F-667C-49B5-AEF2-20E62D08F795}"/>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6" name="直線コネクタ 445">
          <a:extLst>
            <a:ext uri="{FF2B5EF4-FFF2-40B4-BE49-F238E27FC236}">
              <a16:creationId xmlns:a16="http://schemas.microsoft.com/office/drawing/2014/main" id="{531E7F56-ADA0-45AA-BC1A-AAF8730EC70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47" name="テキスト ボックス 446">
          <a:extLst>
            <a:ext uri="{FF2B5EF4-FFF2-40B4-BE49-F238E27FC236}">
              <a16:creationId xmlns:a16="http://schemas.microsoft.com/office/drawing/2014/main" id="{003A6E25-AC6B-4D5F-B5F1-1B0B2AE6045F}"/>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8" name="直線コネクタ 447">
          <a:extLst>
            <a:ext uri="{FF2B5EF4-FFF2-40B4-BE49-F238E27FC236}">
              <a16:creationId xmlns:a16="http://schemas.microsoft.com/office/drawing/2014/main" id="{D010E8E0-4960-4E7C-B37A-4AB443A2F63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49" name="テキスト ボックス 448">
          <a:extLst>
            <a:ext uri="{FF2B5EF4-FFF2-40B4-BE49-F238E27FC236}">
              <a16:creationId xmlns:a16="http://schemas.microsoft.com/office/drawing/2014/main" id="{EC64EE38-5F6D-439F-AED0-0CF6ADF2CA0A}"/>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59AA0912-05AE-4A9E-8A7A-D701D92916E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C8C0384D-D2A1-4546-BA29-B860006A89BB}"/>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0A587010-DF6D-4430-A1D9-78547C8BEE6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6645</xdr:rowOff>
    </xdr:from>
    <xdr:to>
      <xdr:col>54</xdr:col>
      <xdr:colOff>189865</xdr:colOff>
      <xdr:row>108</xdr:row>
      <xdr:rowOff>146639</xdr:rowOff>
    </xdr:to>
    <xdr:cxnSp macro="">
      <xdr:nvCxnSpPr>
        <xdr:cNvPr id="453" name="直線コネクタ 452">
          <a:extLst>
            <a:ext uri="{FF2B5EF4-FFF2-40B4-BE49-F238E27FC236}">
              <a16:creationId xmlns:a16="http://schemas.microsoft.com/office/drawing/2014/main" id="{A49CE52A-CCBE-4D0D-90BE-9CC7D16BBDE5}"/>
            </a:ext>
          </a:extLst>
        </xdr:cNvPr>
        <xdr:cNvCxnSpPr/>
      </xdr:nvCxnSpPr>
      <xdr:spPr>
        <a:xfrm flipV="1">
          <a:off x="10476865" y="17151645"/>
          <a:ext cx="0" cy="151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150466</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E2FE807F-B833-4523-9088-EC0EF0D8CFFA}"/>
            </a:ext>
          </a:extLst>
        </xdr:cNvPr>
        <xdr:cNvSpPr txBox="1"/>
      </xdr:nvSpPr>
      <xdr:spPr>
        <a:xfrm>
          <a:off x="10515600" y="18667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146639</xdr:rowOff>
    </xdr:from>
    <xdr:to>
      <xdr:col>55</xdr:col>
      <xdr:colOff>88900</xdr:colOff>
      <xdr:row>108</xdr:row>
      <xdr:rowOff>146639</xdr:rowOff>
    </xdr:to>
    <xdr:cxnSp macro="">
      <xdr:nvCxnSpPr>
        <xdr:cNvPr id="455" name="直線コネクタ 454">
          <a:extLst>
            <a:ext uri="{FF2B5EF4-FFF2-40B4-BE49-F238E27FC236}">
              <a16:creationId xmlns:a16="http://schemas.microsoft.com/office/drawing/2014/main" id="{139C532B-FD0B-4FAE-8D52-83F1573B0253}"/>
            </a:ext>
          </a:extLst>
        </xdr:cNvPr>
        <xdr:cNvCxnSpPr/>
      </xdr:nvCxnSpPr>
      <xdr:spPr>
        <a:xfrm>
          <a:off x="10388600" y="18663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124772</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ECA123D6-94E7-40E9-B742-180122ED73D2}"/>
            </a:ext>
          </a:extLst>
        </xdr:cNvPr>
        <xdr:cNvSpPr txBox="1"/>
      </xdr:nvSpPr>
      <xdr:spPr>
        <a:xfrm>
          <a:off x="10515600" y="1692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6645</xdr:rowOff>
    </xdr:from>
    <xdr:to>
      <xdr:col>55</xdr:col>
      <xdr:colOff>88900</xdr:colOff>
      <xdr:row>100</xdr:row>
      <xdr:rowOff>6645</xdr:rowOff>
    </xdr:to>
    <xdr:cxnSp macro="">
      <xdr:nvCxnSpPr>
        <xdr:cNvPr id="457" name="直線コネクタ 456">
          <a:extLst>
            <a:ext uri="{FF2B5EF4-FFF2-40B4-BE49-F238E27FC236}">
              <a16:creationId xmlns:a16="http://schemas.microsoft.com/office/drawing/2014/main" id="{D87579FD-DD10-4A08-AD13-3DDA40B2CBBA}"/>
            </a:ext>
          </a:extLst>
        </xdr:cNvPr>
        <xdr:cNvCxnSpPr/>
      </xdr:nvCxnSpPr>
      <xdr:spPr>
        <a:xfrm>
          <a:off x="10388600" y="17151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164182</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1BE25991-17A1-478E-BCD8-385967871E11}"/>
            </a:ext>
          </a:extLst>
        </xdr:cNvPr>
        <xdr:cNvSpPr txBox="1"/>
      </xdr:nvSpPr>
      <xdr:spPr>
        <a:xfrm>
          <a:off x="10515600" y="183378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14305</xdr:rowOff>
    </xdr:from>
    <xdr:to>
      <xdr:col>55</xdr:col>
      <xdr:colOff>50800</xdr:colOff>
      <xdr:row>107</xdr:row>
      <xdr:rowOff>115905</xdr:rowOff>
    </xdr:to>
    <xdr:sp macro="" textlink="">
      <xdr:nvSpPr>
        <xdr:cNvPr id="459" name="フローチャート: 判断 458">
          <a:extLst>
            <a:ext uri="{FF2B5EF4-FFF2-40B4-BE49-F238E27FC236}">
              <a16:creationId xmlns:a16="http://schemas.microsoft.com/office/drawing/2014/main" id="{23FE71ED-71D3-414B-A970-4F0BF1A84F83}"/>
            </a:ext>
          </a:extLst>
        </xdr:cNvPr>
        <xdr:cNvSpPr/>
      </xdr:nvSpPr>
      <xdr:spPr>
        <a:xfrm>
          <a:off x="10426700" y="1835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15836</xdr:rowOff>
    </xdr:from>
    <xdr:to>
      <xdr:col>50</xdr:col>
      <xdr:colOff>165100</xdr:colOff>
      <xdr:row>107</xdr:row>
      <xdr:rowOff>117436</xdr:rowOff>
    </xdr:to>
    <xdr:sp macro="" textlink="">
      <xdr:nvSpPr>
        <xdr:cNvPr id="460" name="フローチャート: 判断 459">
          <a:extLst>
            <a:ext uri="{FF2B5EF4-FFF2-40B4-BE49-F238E27FC236}">
              <a16:creationId xmlns:a16="http://schemas.microsoft.com/office/drawing/2014/main" id="{50013CDB-B89B-441A-BF39-2E6482A94953}"/>
            </a:ext>
          </a:extLst>
        </xdr:cNvPr>
        <xdr:cNvSpPr/>
      </xdr:nvSpPr>
      <xdr:spPr>
        <a:xfrm>
          <a:off x="9588500" y="1836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18222</xdr:rowOff>
    </xdr:from>
    <xdr:to>
      <xdr:col>46</xdr:col>
      <xdr:colOff>38100</xdr:colOff>
      <xdr:row>107</xdr:row>
      <xdr:rowOff>119822</xdr:rowOff>
    </xdr:to>
    <xdr:sp macro="" textlink="">
      <xdr:nvSpPr>
        <xdr:cNvPr id="461" name="フローチャート: 判断 460">
          <a:extLst>
            <a:ext uri="{FF2B5EF4-FFF2-40B4-BE49-F238E27FC236}">
              <a16:creationId xmlns:a16="http://schemas.microsoft.com/office/drawing/2014/main" id="{353D7A69-FB62-441F-91E6-B12112D2034A}"/>
            </a:ext>
          </a:extLst>
        </xdr:cNvPr>
        <xdr:cNvSpPr/>
      </xdr:nvSpPr>
      <xdr:spPr>
        <a:xfrm>
          <a:off x="8699500" y="1836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20303</xdr:rowOff>
    </xdr:from>
    <xdr:to>
      <xdr:col>41</xdr:col>
      <xdr:colOff>101600</xdr:colOff>
      <xdr:row>107</xdr:row>
      <xdr:rowOff>121903</xdr:rowOff>
    </xdr:to>
    <xdr:sp macro="" textlink="">
      <xdr:nvSpPr>
        <xdr:cNvPr id="462" name="フローチャート: 判断 461">
          <a:extLst>
            <a:ext uri="{FF2B5EF4-FFF2-40B4-BE49-F238E27FC236}">
              <a16:creationId xmlns:a16="http://schemas.microsoft.com/office/drawing/2014/main" id="{82F780BC-BF49-40FF-BD5B-C1BF4ED96B26}"/>
            </a:ext>
          </a:extLst>
        </xdr:cNvPr>
        <xdr:cNvSpPr/>
      </xdr:nvSpPr>
      <xdr:spPr>
        <a:xfrm>
          <a:off x="7810500" y="1836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10891</xdr:rowOff>
    </xdr:from>
    <xdr:to>
      <xdr:col>36</xdr:col>
      <xdr:colOff>165100</xdr:colOff>
      <xdr:row>107</xdr:row>
      <xdr:rowOff>112491</xdr:rowOff>
    </xdr:to>
    <xdr:sp macro="" textlink="">
      <xdr:nvSpPr>
        <xdr:cNvPr id="463" name="フローチャート: 判断 462">
          <a:extLst>
            <a:ext uri="{FF2B5EF4-FFF2-40B4-BE49-F238E27FC236}">
              <a16:creationId xmlns:a16="http://schemas.microsoft.com/office/drawing/2014/main" id="{8DAB2369-AE84-4FB6-9D9F-700ABB7BEF83}"/>
            </a:ext>
          </a:extLst>
        </xdr:cNvPr>
        <xdr:cNvSpPr/>
      </xdr:nvSpPr>
      <xdr:spPr>
        <a:xfrm>
          <a:off x="6921500" y="1835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F482FEE8-7D58-46EB-B48F-499D03C1673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32C195B5-43DB-4B1C-BE8A-A0ECFCEE106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58FE37E0-1D1D-4F62-8973-3CCAF6DAC07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9DBA55C-EC4D-4DC6-B93F-E239416949E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95532807-892C-4807-A37B-10BF25CAA8C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161043</xdr:rowOff>
    </xdr:from>
    <xdr:to>
      <xdr:col>55</xdr:col>
      <xdr:colOff>50800</xdr:colOff>
      <xdr:row>106</xdr:row>
      <xdr:rowOff>91193</xdr:rowOff>
    </xdr:to>
    <xdr:sp macro="" textlink="">
      <xdr:nvSpPr>
        <xdr:cNvPr id="469" name="楕円 468">
          <a:extLst>
            <a:ext uri="{FF2B5EF4-FFF2-40B4-BE49-F238E27FC236}">
              <a16:creationId xmlns:a16="http://schemas.microsoft.com/office/drawing/2014/main" id="{A554023D-0605-45C7-B910-CEC16747E371}"/>
            </a:ext>
          </a:extLst>
        </xdr:cNvPr>
        <xdr:cNvSpPr/>
      </xdr:nvSpPr>
      <xdr:spPr>
        <a:xfrm>
          <a:off x="10426700" y="1816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12470</xdr:rowOff>
    </xdr:from>
    <xdr:ext cx="534377" cy="259045"/>
    <xdr:sp macro="" textlink="">
      <xdr:nvSpPr>
        <xdr:cNvPr id="470" name="【港湾・漁港】&#10;一人当たり有形固定資産（償却資産）額該当値テキスト">
          <a:extLst>
            <a:ext uri="{FF2B5EF4-FFF2-40B4-BE49-F238E27FC236}">
              <a16:creationId xmlns:a16="http://schemas.microsoft.com/office/drawing/2014/main" id="{305476F1-DF28-4888-9FEC-BCE1021820B5}"/>
            </a:ext>
          </a:extLst>
        </xdr:cNvPr>
        <xdr:cNvSpPr txBox="1"/>
      </xdr:nvSpPr>
      <xdr:spPr>
        <a:xfrm>
          <a:off x="10515600" y="1801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169273</xdr:rowOff>
    </xdr:from>
    <xdr:to>
      <xdr:col>50</xdr:col>
      <xdr:colOff>165100</xdr:colOff>
      <xdr:row>106</xdr:row>
      <xdr:rowOff>99423</xdr:rowOff>
    </xdr:to>
    <xdr:sp macro="" textlink="">
      <xdr:nvSpPr>
        <xdr:cNvPr id="471" name="楕円 470">
          <a:extLst>
            <a:ext uri="{FF2B5EF4-FFF2-40B4-BE49-F238E27FC236}">
              <a16:creationId xmlns:a16="http://schemas.microsoft.com/office/drawing/2014/main" id="{EAD8FFA7-E5F4-4A4E-87E5-B9F33C55D735}"/>
            </a:ext>
          </a:extLst>
        </xdr:cNvPr>
        <xdr:cNvSpPr/>
      </xdr:nvSpPr>
      <xdr:spPr>
        <a:xfrm>
          <a:off x="9588500" y="1817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40393</xdr:rowOff>
    </xdr:from>
    <xdr:to>
      <xdr:col>55</xdr:col>
      <xdr:colOff>0</xdr:colOff>
      <xdr:row>106</xdr:row>
      <xdr:rowOff>48623</xdr:rowOff>
    </xdr:to>
    <xdr:cxnSp macro="">
      <xdr:nvCxnSpPr>
        <xdr:cNvPr id="472" name="直線コネクタ 471">
          <a:extLst>
            <a:ext uri="{FF2B5EF4-FFF2-40B4-BE49-F238E27FC236}">
              <a16:creationId xmlns:a16="http://schemas.microsoft.com/office/drawing/2014/main" id="{4752230F-131F-4A4F-9C4F-DB565EA8E5AC}"/>
            </a:ext>
          </a:extLst>
        </xdr:cNvPr>
        <xdr:cNvCxnSpPr/>
      </xdr:nvCxnSpPr>
      <xdr:spPr>
        <a:xfrm flipV="1">
          <a:off x="9639300" y="18214093"/>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170500</xdr:rowOff>
    </xdr:from>
    <xdr:to>
      <xdr:col>46</xdr:col>
      <xdr:colOff>38100</xdr:colOff>
      <xdr:row>106</xdr:row>
      <xdr:rowOff>100650</xdr:rowOff>
    </xdr:to>
    <xdr:sp macro="" textlink="">
      <xdr:nvSpPr>
        <xdr:cNvPr id="473" name="楕円 472">
          <a:extLst>
            <a:ext uri="{FF2B5EF4-FFF2-40B4-BE49-F238E27FC236}">
              <a16:creationId xmlns:a16="http://schemas.microsoft.com/office/drawing/2014/main" id="{E80BE04E-14CE-4C6D-BD5D-85C124D23BE1}"/>
            </a:ext>
          </a:extLst>
        </xdr:cNvPr>
        <xdr:cNvSpPr/>
      </xdr:nvSpPr>
      <xdr:spPr>
        <a:xfrm>
          <a:off x="8699500" y="181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48623</xdr:rowOff>
    </xdr:from>
    <xdr:to>
      <xdr:col>50</xdr:col>
      <xdr:colOff>114300</xdr:colOff>
      <xdr:row>106</xdr:row>
      <xdr:rowOff>49850</xdr:rowOff>
    </xdr:to>
    <xdr:cxnSp macro="">
      <xdr:nvCxnSpPr>
        <xdr:cNvPr id="474" name="直線コネクタ 473">
          <a:extLst>
            <a:ext uri="{FF2B5EF4-FFF2-40B4-BE49-F238E27FC236}">
              <a16:creationId xmlns:a16="http://schemas.microsoft.com/office/drawing/2014/main" id="{EBA79C73-0498-44DC-96BB-C6B91FB2CEBC}"/>
            </a:ext>
          </a:extLst>
        </xdr:cNvPr>
        <xdr:cNvCxnSpPr/>
      </xdr:nvCxnSpPr>
      <xdr:spPr>
        <a:xfrm flipV="1">
          <a:off x="8750300" y="18222323"/>
          <a:ext cx="889000" cy="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361</xdr:rowOff>
    </xdr:from>
    <xdr:to>
      <xdr:col>41</xdr:col>
      <xdr:colOff>101600</xdr:colOff>
      <xdr:row>106</xdr:row>
      <xdr:rowOff>101961</xdr:rowOff>
    </xdr:to>
    <xdr:sp macro="" textlink="">
      <xdr:nvSpPr>
        <xdr:cNvPr id="475" name="楕円 474">
          <a:extLst>
            <a:ext uri="{FF2B5EF4-FFF2-40B4-BE49-F238E27FC236}">
              <a16:creationId xmlns:a16="http://schemas.microsoft.com/office/drawing/2014/main" id="{C18FC232-7D4C-4C2F-8153-25224D0C427F}"/>
            </a:ext>
          </a:extLst>
        </xdr:cNvPr>
        <xdr:cNvSpPr/>
      </xdr:nvSpPr>
      <xdr:spPr>
        <a:xfrm>
          <a:off x="7810500" y="1817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49850</xdr:rowOff>
    </xdr:from>
    <xdr:to>
      <xdr:col>45</xdr:col>
      <xdr:colOff>177800</xdr:colOff>
      <xdr:row>106</xdr:row>
      <xdr:rowOff>51161</xdr:rowOff>
    </xdr:to>
    <xdr:cxnSp macro="">
      <xdr:nvCxnSpPr>
        <xdr:cNvPr id="476" name="直線コネクタ 475">
          <a:extLst>
            <a:ext uri="{FF2B5EF4-FFF2-40B4-BE49-F238E27FC236}">
              <a16:creationId xmlns:a16="http://schemas.microsoft.com/office/drawing/2014/main" id="{E78D288F-4306-44D9-B451-3CDBAE835F1B}"/>
            </a:ext>
          </a:extLst>
        </xdr:cNvPr>
        <xdr:cNvCxnSpPr/>
      </xdr:nvCxnSpPr>
      <xdr:spPr>
        <a:xfrm flipV="1">
          <a:off x="7861300" y="18223550"/>
          <a:ext cx="889000" cy="1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9931</xdr:rowOff>
    </xdr:from>
    <xdr:to>
      <xdr:col>36</xdr:col>
      <xdr:colOff>165100</xdr:colOff>
      <xdr:row>106</xdr:row>
      <xdr:rowOff>111531</xdr:rowOff>
    </xdr:to>
    <xdr:sp macro="" textlink="">
      <xdr:nvSpPr>
        <xdr:cNvPr id="477" name="楕円 476">
          <a:extLst>
            <a:ext uri="{FF2B5EF4-FFF2-40B4-BE49-F238E27FC236}">
              <a16:creationId xmlns:a16="http://schemas.microsoft.com/office/drawing/2014/main" id="{8D858836-31BE-47AD-858D-09D1BE1BDDE0}"/>
            </a:ext>
          </a:extLst>
        </xdr:cNvPr>
        <xdr:cNvSpPr/>
      </xdr:nvSpPr>
      <xdr:spPr>
        <a:xfrm>
          <a:off x="6921500" y="1818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51161</xdr:rowOff>
    </xdr:from>
    <xdr:to>
      <xdr:col>41</xdr:col>
      <xdr:colOff>50800</xdr:colOff>
      <xdr:row>106</xdr:row>
      <xdr:rowOff>60731</xdr:rowOff>
    </xdr:to>
    <xdr:cxnSp macro="">
      <xdr:nvCxnSpPr>
        <xdr:cNvPr id="478" name="直線コネクタ 477">
          <a:extLst>
            <a:ext uri="{FF2B5EF4-FFF2-40B4-BE49-F238E27FC236}">
              <a16:creationId xmlns:a16="http://schemas.microsoft.com/office/drawing/2014/main" id="{63A027F3-CAC4-4D3B-B46B-C8711E5C1233}"/>
            </a:ext>
          </a:extLst>
        </xdr:cNvPr>
        <xdr:cNvCxnSpPr/>
      </xdr:nvCxnSpPr>
      <xdr:spPr>
        <a:xfrm flipV="1">
          <a:off x="6972300" y="18224861"/>
          <a:ext cx="889000" cy="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107</xdr:row>
      <xdr:rowOff>108563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79E4257C-C965-4032-AA93-E4CF8757F77F}"/>
            </a:ext>
          </a:extLst>
        </xdr:cNvPr>
        <xdr:cNvSpPr txBox="1"/>
      </xdr:nvSpPr>
      <xdr:spPr>
        <a:xfrm>
          <a:off x="9359411" y="1845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110949</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0EACFDDB-A455-45E7-B7C3-F9E6C4475779}"/>
            </a:ext>
          </a:extLst>
        </xdr:cNvPr>
        <xdr:cNvSpPr txBox="1"/>
      </xdr:nvSpPr>
      <xdr:spPr>
        <a:xfrm>
          <a:off x="8483111" y="1845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113030</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C8738017-0DE3-44F2-A51A-0A2C0082AB86}"/>
            </a:ext>
          </a:extLst>
        </xdr:cNvPr>
        <xdr:cNvSpPr txBox="1"/>
      </xdr:nvSpPr>
      <xdr:spPr>
        <a:xfrm>
          <a:off x="7594111" y="18458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103618</xdr:rowOff>
    </xdr:from>
    <xdr:ext cx="534377" cy="259045"/>
    <xdr:sp macro="" textlink="">
      <xdr:nvSpPr>
        <xdr:cNvPr id="482" name="n_4aveValue【港湾・漁港】&#10;一人当たり有形固定資産（償却資産）額">
          <a:extLst>
            <a:ext uri="{FF2B5EF4-FFF2-40B4-BE49-F238E27FC236}">
              <a16:creationId xmlns:a16="http://schemas.microsoft.com/office/drawing/2014/main" id="{8E6E9B42-AA6D-4EB3-8987-8A8040C5DD1B}"/>
            </a:ext>
          </a:extLst>
        </xdr:cNvPr>
        <xdr:cNvSpPr txBox="1"/>
      </xdr:nvSpPr>
      <xdr:spPr>
        <a:xfrm>
          <a:off x="6705111" y="1844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104</xdr:row>
      <xdr:rowOff>115950</xdr:rowOff>
    </xdr:from>
    <xdr:ext cx="534377" cy="259045"/>
    <xdr:sp macro="" textlink="">
      <xdr:nvSpPr>
        <xdr:cNvPr id="483" name="n_1mainValue【港湾・漁港】&#10;一人当たり有形固定資産（償却資産）額">
          <a:extLst>
            <a:ext uri="{FF2B5EF4-FFF2-40B4-BE49-F238E27FC236}">
              <a16:creationId xmlns:a16="http://schemas.microsoft.com/office/drawing/2014/main" id="{8DAEF69D-E6E8-4770-A0C1-209B51094B78}"/>
            </a:ext>
          </a:extLst>
        </xdr:cNvPr>
        <xdr:cNvSpPr txBox="1"/>
      </xdr:nvSpPr>
      <xdr:spPr>
        <a:xfrm>
          <a:off x="9359411" y="1794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117177</xdr:rowOff>
    </xdr:from>
    <xdr:ext cx="534377" cy="259045"/>
    <xdr:sp macro="" textlink="">
      <xdr:nvSpPr>
        <xdr:cNvPr id="484" name="n_2mainValue【港湾・漁港】&#10;一人当たり有形固定資産（償却資産）額">
          <a:extLst>
            <a:ext uri="{FF2B5EF4-FFF2-40B4-BE49-F238E27FC236}">
              <a16:creationId xmlns:a16="http://schemas.microsoft.com/office/drawing/2014/main" id="{BF15130F-5808-4ABB-8C20-D65B3027B11A}"/>
            </a:ext>
          </a:extLst>
        </xdr:cNvPr>
        <xdr:cNvSpPr txBox="1"/>
      </xdr:nvSpPr>
      <xdr:spPr>
        <a:xfrm>
          <a:off x="8483111" y="17947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118488</xdr:rowOff>
    </xdr:from>
    <xdr:ext cx="534377" cy="259045"/>
    <xdr:sp macro="" textlink="">
      <xdr:nvSpPr>
        <xdr:cNvPr id="485" name="n_3mainValue【港湾・漁港】&#10;一人当たり有形固定資産（償却資産）額">
          <a:extLst>
            <a:ext uri="{FF2B5EF4-FFF2-40B4-BE49-F238E27FC236}">
              <a16:creationId xmlns:a16="http://schemas.microsoft.com/office/drawing/2014/main" id="{24BBA43A-8C5E-42D6-9A3E-9F895E1B4D33}"/>
            </a:ext>
          </a:extLst>
        </xdr:cNvPr>
        <xdr:cNvSpPr txBox="1"/>
      </xdr:nvSpPr>
      <xdr:spPr>
        <a:xfrm>
          <a:off x="7594111" y="1794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128058</xdr:rowOff>
    </xdr:from>
    <xdr:ext cx="534377" cy="259045"/>
    <xdr:sp macro="" textlink="">
      <xdr:nvSpPr>
        <xdr:cNvPr id="486" name="n_4mainValue【港湾・漁港】&#10;一人当たり有形固定資産（償却資産）額">
          <a:extLst>
            <a:ext uri="{FF2B5EF4-FFF2-40B4-BE49-F238E27FC236}">
              <a16:creationId xmlns:a16="http://schemas.microsoft.com/office/drawing/2014/main" id="{7931CC7C-361F-4CB0-95EA-58B9B0E32116}"/>
            </a:ext>
          </a:extLst>
        </xdr:cNvPr>
        <xdr:cNvSpPr txBox="1"/>
      </xdr:nvSpPr>
      <xdr:spPr>
        <a:xfrm>
          <a:off x="6705111" y="1795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32E89727-6876-4735-A46D-31C8EE0D70B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C0ED64DB-EC82-4CEE-8082-8976163A313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B67164B7-B9D5-45FE-A5B8-306586BF532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BAE70BDF-792D-4E2B-92F5-38A93863256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5B536D5F-7280-4E82-A1D6-A0DFF38E8B2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319AE50C-3A12-4E8F-831A-60E7C84DD76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824596BB-DAE8-47C8-B27D-839249E13C8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56ECE972-E117-4024-A00B-814257BD318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E963E8D8-7ABF-4ACD-855E-285402D4614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656C3A0E-0D5C-4019-89C0-85DCD83E547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807D233C-20F1-4ADF-9A5A-C8E4ACCAA6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8" name="直線コネクタ 497">
          <a:extLst>
            <a:ext uri="{FF2B5EF4-FFF2-40B4-BE49-F238E27FC236}">
              <a16:creationId xmlns:a16="http://schemas.microsoft.com/office/drawing/2014/main" id="{51641A08-36A5-45BB-A03D-2C4285504A11}"/>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99" name="テキスト ボックス 498">
          <a:extLst>
            <a:ext uri="{FF2B5EF4-FFF2-40B4-BE49-F238E27FC236}">
              <a16:creationId xmlns:a16="http://schemas.microsoft.com/office/drawing/2014/main" id="{46914B2F-F0B4-4580-8078-6D7817470164}"/>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0" name="直線コネクタ 499">
          <a:extLst>
            <a:ext uri="{FF2B5EF4-FFF2-40B4-BE49-F238E27FC236}">
              <a16:creationId xmlns:a16="http://schemas.microsoft.com/office/drawing/2014/main" id="{9FFB2032-265B-4BAC-A6CE-F4188167C331}"/>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1" name="テキスト ボックス 500">
          <a:extLst>
            <a:ext uri="{FF2B5EF4-FFF2-40B4-BE49-F238E27FC236}">
              <a16:creationId xmlns:a16="http://schemas.microsoft.com/office/drawing/2014/main" id="{348EDEB6-6642-4EDD-9885-A78F7526F784}"/>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2" name="直線コネクタ 501">
          <a:extLst>
            <a:ext uri="{FF2B5EF4-FFF2-40B4-BE49-F238E27FC236}">
              <a16:creationId xmlns:a16="http://schemas.microsoft.com/office/drawing/2014/main" id="{7C708E03-D34E-4363-8291-488AF644428E}"/>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3" name="テキスト ボックス 502">
          <a:extLst>
            <a:ext uri="{FF2B5EF4-FFF2-40B4-BE49-F238E27FC236}">
              <a16:creationId xmlns:a16="http://schemas.microsoft.com/office/drawing/2014/main" id="{F233F18D-1256-463B-AC62-1B98E4A5A346}"/>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4" name="直線コネクタ 503">
          <a:extLst>
            <a:ext uri="{FF2B5EF4-FFF2-40B4-BE49-F238E27FC236}">
              <a16:creationId xmlns:a16="http://schemas.microsoft.com/office/drawing/2014/main" id="{ED6B5809-9EFA-4A14-9E2A-1348CE17BA82}"/>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5" name="テキスト ボックス 504">
          <a:extLst>
            <a:ext uri="{FF2B5EF4-FFF2-40B4-BE49-F238E27FC236}">
              <a16:creationId xmlns:a16="http://schemas.microsoft.com/office/drawing/2014/main" id="{62F65689-AAAF-4E20-BE06-C39409EA5AC6}"/>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19274B2E-16D9-461E-9E79-63FAB8BF5A4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id="{028BF9CB-E9FC-4FC8-9ADC-895FC1894B1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認定こども園・幼稚園・保育所】&#10;有形固定資産減価償却率グラフ枠">
          <a:extLst>
            <a:ext uri="{FF2B5EF4-FFF2-40B4-BE49-F238E27FC236}">
              <a16:creationId xmlns:a16="http://schemas.microsoft.com/office/drawing/2014/main" id="{821E2067-EC29-45D2-A9BC-56CBBFC4741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509" name="直線コネクタ 508">
          <a:extLst>
            <a:ext uri="{FF2B5EF4-FFF2-40B4-BE49-F238E27FC236}">
              <a16:creationId xmlns:a16="http://schemas.microsoft.com/office/drawing/2014/main" id="{7571846E-F214-4E56-8B5F-299B5C4B2DCB}"/>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510" name="【認定こども園・幼稚園・保育所】&#10;有形固定資産減価償却率最小値テキスト">
          <a:extLst>
            <a:ext uri="{FF2B5EF4-FFF2-40B4-BE49-F238E27FC236}">
              <a16:creationId xmlns:a16="http://schemas.microsoft.com/office/drawing/2014/main" id="{1B4CBAB7-2FF2-4DB9-B4E8-DFF571845A0C}"/>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511" name="直線コネクタ 510">
          <a:extLst>
            <a:ext uri="{FF2B5EF4-FFF2-40B4-BE49-F238E27FC236}">
              <a16:creationId xmlns:a16="http://schemas.microsoft.com/office/drawing/2014/main" id="{A7559DB8-A72F-4DBB-BF02-C0C07B0B0788}"/>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512" name="【認定こども園・幼稚園・保育所】&#10;有形固定資産減価償却率最大値テキスト">
          <a:extLst>
            <a:ext uri="{FF2B5EF4-FFF2-40B4-BE49-F238E27FC236}">
              <a16:creationId xmlns:a16="http://schemas.microsoft.com/office/drawing/2014/main" id="{B9116980-54E2-4862-BDF5-7D044781776A}"/>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513" name="直線コネクタ 512">
          <a:extLst>
            <a:ext uri="{FF2B5EF4-FFF2-40B4-BE49-F238E27FC236}">
              <a16:creationId xmlns:a16="http://schemas.microsoft.com/office/drawing/2014/main" id="{0FC7175D-ACF9-498C-9257-F4E1F5F3576F}"/>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58691</xdr:rowOff>
    </xdr:from>
    <xdr:ext cx="405111" cy="259045"/>
    <xdr:sp macro="" textlink="">
      <xdr:nvSpPr>
        <xdr:cNvPr id="514" name="【認定こども園・幼稚園・保育所】&#10;有形固定資産減価償却率平均値テキスト">
          <a:extLst>
            <a:ext uri="{FF2B5EF4-FFF2-40B4-BE49-F238E27FC236}">
              <a16:creationId xmlns:a16="http://schemas.microsoft.com/office/drawing/2014/main" id="{70E055AD-F4FA-41BC-8223-A352B575C56D}"/>
            </a:ext>
          </a:extLst>
        </xdr:cNvPr>
        <xdr:cNvSpPr txBox="1"/>
      </xdr:nvSpPr>
      <xdr:spPr>
        <a:xfrm>
          <a:off x="16357600" y="6573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515" name="フローチャート: 判断 514">
          <a:extLst>
            <a:ext uri="{FF2B5EF4-FFF2-40B4-BE49-F238E27FC236}">
              <a16:creationId xmlns:a16="http://schemas.microsoft.com/office/drawing/2014/main" id="{C0830E6C-1BAA-4F49-9DDC-60F29AFCE868}"/>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516" name="フローチャート: 判断 515">
          <a:extLst>
            <a:ext uri="{FF2B5EF4-FFF2-40B4-BE49-F238E27FC236}">
              <a16:creationId xmlns:a16="http://schemas.microsoft.com/office/drawing/2014/main" id="{11000AFC-E4AF-45EE-89EF-4E2FD3EC2A1B}"/>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517" name="フローチャート: 判断 516">
          <a:extLst>
            <a:ext uri="{FF2B5EF4-FFF2-40B4-BE49-F238E27FC236}">
              <a16:creationId xmlns:a16="http://schemas.microsoft.com/office/drawing/2014/main" id="{C3BC5AEB-B77A-442F-A3E6-A650C6FCBAE3}"/>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518" name="フローチャート: 判断 517">
          <a:extLst>
            <a:ext uri="{FF2B5EF4-FFF2-40B4-BE49-F238E27FC236}">
              <a16:creationId xmlns:a16="http://schemas.microsoft.com/office/drawing/2014/main" id="{9958CF6C-0C8B-461B-A2E3-C504ECC68968}"/>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519" name="フローチャート: 判断 518">
          <a:extLst>
            <a:ext uri="{FF2B5EF4-FFF2-40B4-BE49-F238E27FC236}">
              <a16:creationId xmlns:a16="http://schemas.microsoft.com/office/drawing/2014/main" id="{5830B309-CD7A-448E-A3E7-B62502ABB0FF}"/>
            </a:ext>
          </a:extLst>
        </xdr:cNvPr>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BAA7AD9D-6C00-4DE9-80F7-85042606052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8740C5ED-DEBE-4D69-A015-EC6A07B3EF5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BD91C18-083B-453E-870C-FAF62DCC984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C92CA1FA-E505-4329-AB11-7A00D98F828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BC71A28C-9D5A-492E-80FE-F80CAE50859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169418</xdr:rowOff>
    </xdr:from>
    <xdr:to>
      <xdr:col>85</xdr:col>
      <xdr:colOff>177800</xdr:colOff>
      <xdr:row>38</xdr:row>
      <xdr:rowOff>99568</xdr:rowOff>
    </xdr:to>
    <xdr:sp macro="" textlink="">
      <xdr:nvSpPr>
        <xdr:cNvPr id="525" name="楕円 524">
          <a:extLst>
            <a:ext uri="{FF2B5EF4-FFF2-40B4-BE49-F238E27FC236}">
              <a16:creationId xmlns:a16="http://schemas.microsoft.com/office/drawing/2014/main" id="{140758CE-0C4B-4923-B480-75E33B6C6F33}"/>
            </a:ext>
          </a:extLst>
        </xdr:cNvPr>
        <xdr:cNvSpPr/>
      </xdr:nvSpPr>
      <xdr:spPr>
        <a:xfrm>
          <a:off x="162687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20845</xdr:rowOff>
    </xdr:from>
    <xdr:ext cx="405111" cy="259045"/>
    <xdr:sp macro="" textlink="">
      <xdr:nvSpPr>
        <xdr:cNvPr id="526" name="【認定こども園・幼稚園・保育所】&#10;有形固定資産減価償却率該当値テキスト">
          <a:extLst>
            <a:ext uri="{FF2B5EF4-FFF2-40B4-BE49-F238E27FC236}">
              <a16:creationId xmlns:a16="http://schemas.microsoft.com/office/drawing/2014/main" id="{AC768929-A80E-4F67-9B2A-1B12E86C40B0}"/>
            </a:ext>
          </a:extLst>
        </xdr:cNvPr>
        <xdr:cNvSpPr txBox="1"/>
      </xdr:nvSpPr>
      <xdr:spPr>
        <a:xfrm>
          <a:off x="16357600" y="6364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55118</xdr:rowOff>
    </xdr:from>
    <xdr:to>
      <xdr:col>81</xdr:col>
      <xdr:colOff>101600</xdr:colOff>
      <xdr:row>40</xdr:row>
      <xdr:rowOff>156718</xdr:rowOff>
    </xdr:to>
    <xdr:sp macro="" textlink="">
      <xdr:nvSpPr>
        <xdr:cNvPr id="527" name="楕円 526">
          <a:extLst>
            <a:ext uri="{FF2B5EF4-FFF2-40B4-BE49-F238E27FC236}">
              <a16:creationId xmlns:a16="http://schemas.microsoft.com/office/drawing/2014/main" id="{5996DE1B-833D-4456-BC9E-325A0696821D}"/>
            </a:ext>
          </a:extLst>
        </xdr:cNvPr>
        <xdr:cNvSpPr/>
      </xdr:nvSpPr>
      <xdr:spPr>
        <a:xfrm>
          <a:off x="15430500" y="691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48768</xdr:rowOff>
    </xdr:from>
    <xdr:to>
      <xdr:col>85</xdr:col>
      <xdr:colOff>127000</xdr:colOff>
      <xdr:row>40</xdr:row>
      <xdr:rowOff>105918</xdr:rowOff>
    </xdr:to>
    <xdr:cxnSp macro="">
      <xdr:nvCxnSpPr>
        <xdr:cNvPr id="528" name="直線コネクタ 527">
          <a:extLst>
            <a:ext uri="{FF2B5EF4-FFF2-40B4-BE49-F238E27FC236}">
              <a16:creationId xmlns:a16="http://schemas.microsoft.com/office/drawing/2014/main" id="{77AAB19E-B8D7-43AA-8BC0-1CD1CE3589BF}"/>
            </a:ext>
          </a:extLst>
        </xdr:cNvPr>
        <xdr:cNvCxnSpPr/>
      </xdr:nvCxnSpPr>
      <xdr:spPr>
        <a:xfrm flipV="1">
          <a:off x="15481300" y="6563868"/>
          <a:ext cx="8382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11684</xdr:rowOff>
    </xdr:from>
    <xdr:to>
      <xdr:col>76</xdr:col>
      <xdr:colOff>165100</xdr:colOff>
      <xdr:row>40</xdr:row>
      <xdr:rowOff>113284</xdr:rowOff>
    </xdr:to>
    <xdr:sp macro="" textlink="">
      <xdr:nvSpPr>
        <xdr:cNvPr id="529" name="楕円 528">
          <a:extLst>
            <a:ext uri="{FF2B5EF4-FFF2-40B4-BE49-F238E27FC236}">
              <a16:creationId xmlns:a16="http://schemas.microsoft.com/office/drawing/2014/main" id="{953DFF79-F4F9-4CB0-8BC3-5A386C5C6EB9}"/>
            </a:ext>
          </a:extLst>
        </xdr:cNvPr>
        <xdr:cNvSpPr/>
      </xdr:nvSpPr>
      <xdr:spPr>
        <a:xfrm>
          <a:off x="145415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62484</xdr:rowOff>
    </xdr:from>
    <xdr:to>
      <xdr:col>81</xdr:col>
      <xdr:colOff>50800</xdr:colOff>
      <xdr:row>40</xdr:row>
      <xdr:rowOff>105918</xdr:rowOff>
    </xdr:to>
    <xdr:cxnSp macro="">
      <xdr:nvCxnSpPr>
        <xdr:cNvPr id="530" name="直線コネクタ 529">
          <a:extLst>
            <a:ext uri="{FF2B5EF4-FFF2-40B4-BE49-F238E27FC236}">
              <a16:creationId xmlns:a16="http://schemas.microsoft.com/office/drawing/2014/main" id="{68A80D77-E3C8-48AF-9F5A-013E2E1ECD3F}"/>
            </a:ext>
          </a:extLst>
        </xdr:cNvPr>
        <xdr:cNvCxnSpPr/>
      </xdr:nvCxnSpPr>
      <xdr:spPr>
        <a:xfrm>
          <a:off x="14592300" y="692048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139700</xdr:rowOff>
    </xdr:from>
    <xdr:to>
      <xdr:col>72</xdr:col>
      <xdr:colOff>38100</xdr:colOff>
      <xdr:row>40</xdr:row>
      <xdr:rowOff>69850</xdr:rowOff>
    </xdr:to>
    <xdr:sp macro="" textlink="">
      <xdr:nvSpPr>
        <xdr:cNvPr id="531" name="楕円 530">
          <a:extLst>
            <a:ext uri="{FF2B5EF4-FFF2-40B4-BE49-F238E27FC236}">
              <a16:creationId xmlns:a16="http://schemas.microsoft.com/office/drawing/2014/main" id="{D38089A0-94B5-4520-955D-BF9D0687F4DF}"/>
            </a:ext>
          </a:extLst>
        </xdr:cNvPr>
        <xdr:cNvSpPr/>
      </xdr:nvSpPr>
      <xdr:spPr>
        <a:xfrm>
          <a:off x="13652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19050</xdr:rowOff>
    </xdr:from>
    <xdr:to>
      <xdr:col>76</xdr:col>
      <xdr:colOff>114300</xdr:colOff>
      <xdr:row>40</xdr:row>
      <xdr:rowOff>62484</xdr:rowOff>
    </xdr:to>
    <xdr:cxnSp macro="">
      <xdr:nvCxnSpPr>
        <xdr:cNvPr id="532" name="直線コネクタ 531">
          <a:extLst>
            <a:ext uri="{FF2B5EF4-FFF2-40B4-BE49-F238E27FC236}">
              <a16:creationId xmlns:a16="http://schemas.microsoft.com/office/drawing/2014/main" id="{9748E00C-A1EF-412B-9C9B-E29C62A38250}"/>
            </a:ext>
          </a:extLst>
        </xdr:cNvPr>
        <xdr:cNvCxnSpPr/>
      </xdr:nvCxnSpPr>
      <xdr:spPr>
        <a:xfrm>
          <a:off x="13703300" y="687705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93980</xdr:rowOff>
    </xdr:from>
    <xdr:to>
      <xdr:col>67</xdr:col>
      <xdr:colOff>101600</xdr:colOff>
      <xdr:row>40</xdr:row>
      <xdr:rowOff>24130</xdr:rowOff>
    </xdr:to>
    <xdr:sp macro="" textlink="">
      <xdr:nvSpPr>
        <xdr:cNvPr id="533" name="楕円 532">
          <a:extLst>
            <a:ext uri="{FF2B5EF4-FFF2-40B4-BE49-F238E27FC236}">
              <a16:creationId xmlns:a16="http://schemas.microsoft.com/office/drawing/2014/main" id="{CF140439-A441-41A4-8C32-2D57B73EC898}"/>
            </a:ext>
          </a:extLst>
        </xdr:cNvPr>
        <xdr:cNvSpPr/>
      </xdr:nvSpPr>
      <xdr:spPr>
        <a:xfrm>
          <a:off x="12763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144780</xdr:rowOff>
    </xdr:from>
    <xdr:to>
      <xdr:col>71</xdr:col>
      <xdr:colOff>177800</xdr:colOff>
      <xdr:row>40</xdr:row>
      <xdr:rowOff>19050</xdr:rowOff>
    </xdr:to>
    <xdr:cxnSp macro="">
      <xdr:nvCxnSpPr>
        <xdr:cNvPr id="534" name="直線コネクタ 533">
          <a:extLst>
            <a:ext uri="{FF2B5EF4-FFF2-40B4-BE49-F238E27FC236}">
              <a16:creationId xmlns:a16="http://schemas.microsoft.com/office/drawing/2014/main" id="{B76E556A-03F3-4E30-8A69-6785B693F809}"/>
            </a:ext>
          </a:extLst>
        </xdr:cNvPr>
        <xdr:cNvCxnSpPr/>
      </xdr:nvCxnSpPr>
      <xdr:spPr>
        <a:xfrm>
          <a:off x="12814300" y="68313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535" name="n_1aveValue【認定こども園・幼稚園・保育所】&#10;有形固定資産減価償却率">
          <a:extLst>
            <a:ext uri="{FF2B5EF4-FFF2-40B4-BE49-F238E27FC236}">
              <a16:creationId xmlns:a16="http://schemas.microsoft.com/office/drawing/2014/main" id="{76D7689B-321B-4DCE-8A2B-BFC655AA08B5}"/>
            </a:ext>
          </a:extLst>
        </xdr:cNvPr>
        <xdr:cNvSpPr txBox="1"/>
      </xdr:nvSpPr>
      <xdr:spPr>
        <a:xfrm>
          <a:off x="15266044" y="6391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536" name="n_2aveValue【認定こども園・幼稚園・保育所】&#10;有形固定資産減価償却率">
          <a:extLst>
            <a:ext uri="{FF2B5EF4-FFF2-40B4-BE49-F238E27FC236}">
              <a16:creationId xmlns:a16="http://schemas.microsoft.com/office/drawing/2014/main" id="{D8B18237-7F31-4082-833A-92EF698A9E4B}"/>
            </a:ext>
          </a:extLst>
        </xdr:cNvPr>
        <xdr:cNvSpPr txBox="1"/>
      </xdr:nvSpPr>
      <xdr:spPr>
        <a:xfrm>
          <a:off x="14389744"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537" name="n_3aveValue【認定こども園・幼稚園・保育所】&#10;有形固定資産減価償却率">
          <a:extLst>
            <a:ext uri="{FF2B5EF4-FFF2-40B4-BE49-F238E27FC236}">
              <a16:creationId xmlns:a16="http://schemas.microsoft.com/office/drawing/2014/main" id="{D6BD6536-6E89-448D-B811-B0B1654625E5}"/>
            </a:ext>
          </a:extLst>
        </xdr:cNvPr>
        <xdr:cNvSpPr txBox="1"/>
      </xdr:nvSpPr>
      <xdr:spPr>
        <a:xfrm>
          <a:off x="13500744" y="634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538" name="n_4aveValue【認定こども園・幼稚園・保育所】&#10;有形固定資産減価償却率">
          <a:extLst>
            <a:ext uri="{FF2B5EF4-FFF2-40B4-BE49-F238E27FC236}">
              <a16:creationId xmlns:a16="http://schemas.microsoft.com/office/drawing/2014/main" id="{52F8516C-2CA2-4D46-A9F3-22D5D26E3530}"/>
            </a:ext>
          </a:extLst>
        </xdr:cNvPr>
        <xdr:cNvSpPr txBox="1"/>
      </xdr:nvSpPr>
      <xdr:spPr>
        <a:xfrm>
          <a:off x="12611744" y="6377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147845</xdr:rowOff>
    </xdr:from>
    <xdr:ext cx="405111" cy="259045"/>
    <xdr:sp macro="" textlink="">
      <xdr:nvSpPr>
        <xdr:cNvPr id="539" name="n_1mainValue【認定こども園・幼稚園・保育所】&#10;有形固定資産減価償却率">
          <a:extLst>
            <a:ext uri="{FF2B5EF4-FFF2-40B4-BE49-F238E27FC236}">
              <a16:creationId xmlns:a16="http://schemas.microsoft.com/office/drawing/2014/main" id="{9A1B100B-523F-4C53-AF8A-3841BDD4B595}"/>
            </a:ext>
          </a:extLst>
        </xdr:cNvPr>
        <xdr:cNvSpPr txBox="1"/>
      </xdr:nvSpPr>
      <xdr:spPr>
        <a:xfrm>
          <a:off x="15266044" y="700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104411</xdr:rowOff>
    </xdr:from>
    <xdr:ext cx="405111" cy="259045"/>
    <xdr:sp macro="" textlink="">
      <xdr:nvSpPr>
        <xdr:cNvPr id="540" name="n_2mainValue【認定こども園・幼稚園・保育所】&#10;有形固定資産減価償却率">
          <a:extLst>
            <a:ext uri="{FF2B5EF4-FFF2-40B4-BE49-F238E27FC236}">
              <a16:creationId xmlns:a16="http://schemas.microsoft.com/office/drawing/2014/main" id="{8FF3A413-12C1-450D-928B-A411C352025B}"/>
            </a:ext>
          </a:extLst>
        </xdr:cNvPr>
        <xdr:cNvSpPr txBox="1"/>
      </xdr:nvSpPr>
      <xdr:spPr>
        <a:xfrm>
          <a:off x="14389744" y="696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60977</xdr:rowOff>
    </xdr:from>
    <xdr:ext cx="405111" cy="259045"/>
    <xdr:sp macro="" textlink="">
      <xdr:nvSpPr>
        <xdr:cNvPr id="541" name="n_3mainValue【認定こども園・幼稚園・保育所】&#10;有形固定資産減価償却率">
          <a:extLst>
            <a:ext uri="{FF2B5EF4-FFF2-40B4-BE49-F238E27FC236}">
              <a16:creationId xmlns:a16="http://schemas.microsoft.com/office/drawing/2014/main" id="{E0A75B3C-8102-45BA-BC39-507B18FA9CC6}"/>
            </a:ext>
          </a:extLst>
        </xdr:cNvPr>
        <xdr:cNvSpPr txBox="1"/>
      </xdr:nvSpPr>
      <xdr:spPr>
        <a:xfrm>
          <a:off x="13500744" y="691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15257</xdr:rowOff>
    </xdr:from>
    <xdr:ext cx="405111" cy="259045"/>
    <xdr:sp macro="" textlink="">
      <xdr:nvSpPr>
        <xdr:cNvPr id="542" name="n_4mainValue【認定こども園・幼稚園・保育所】&#10;有形固定資産減価償却率">
          <a:extLst>
            <a:ext uri="{FF2B5EF4-FFF2-40B4-BE49-F238E27FC236}">
              <a16:creationId xmlns:a16="http://schemas.microsoft.com/office/drawing/2014/main" id="{89D4B51F-B090-4B40-9F43-965D98454703}"/>
            </a:ext>
          </a:extLst>
        </xdr:cNvPr>
        <xdr:cNvSpPr txBox="1"/>
      </xdr:nvSpPr>
      <xdr:spPr>
        <a:xfrm>
          <a:off x="126117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4F658DF3-6F63-4A1C-87FC-B56CCA4DC54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F95003E8-766F-4FEC-9BEB-B4837F6567F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5B612F9B-996C-4428-BD71-FE77DEE6E60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7C522DFC-F6C2-4D81-9379-256B254BC63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E06960F4-C46B-4F78-BA13-040973FC7A7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696ECC53-8687-4632-8962-3D5BD6A8093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EB178D09-C559-4D0B-8997-76735DD3F1B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4E42F4B5-FB9B-4402-952C-333131B1E39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24C2DBDF-FDFD-4E07-8EDC-7BCE5CAE9DF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7EAD440B-D434-492A-AD75-3618531E9F7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3" name="直線コネクタ 552">
          <a:extLst>
            <a:ext uri="{FF2B5EF4-FFF2-40B4-BE49-F238E27FC236}">
              <a16:creationId xmlns:a16="http://schemas.microsoft.com/office/drawing/2014/main" id="{7762DA35-04C3-48D3-B19E-4EA89490728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4" name="テキスト ボックス 553">
          <a:extLst>
            <a:ext uri="{FF2B5EF4-FFF2-40B4-BE49-F238E27FC236}">
              <a16:creationId xmlns:a16="http://schemas.microsoft.com/office/drawing/2014/main" id="{DCEB4D05-57D3-41D0-A230-37EDC70990F4}"/>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a:extLst>
            <a:ext uri="{FF2B5EF4-FFF2-40B4-BE49-F238E27FC236}">
              <a16:creationId xmlns:a16="http://schemas.microsoft.com/office/drawing/2014/main" id="{5A4214B7-D5EF-47AD-81CB-5234851A42E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6" name="テキスト ボックス 555">
          <a:extLst>
            <a:ext uri="{FF2B5EF4-FFF2-40B4-BE49-F238E27FC236}">
              <a16:creationId xmlns:a16="http://schemas.microsoft.com/office/drawing/2014/main" id="{C449C0C6-D0F0-45DF-B367-3BF2C87A7F59}"/>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7" name="直線コネクタ 556">
          <a:extLst>
            <a:ext uri="{FF2B5EF4-FFF2-40B4-BE49-F238E27FC236}">
              <a16:creationId xmlns:a16="http://schemas.microsoft.com/office/drawing/2014/main" id="{0FB3BADC-35AA-4493-8187-58E50711F3A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8" name="テキスト ボックス 557">
          <a:extLst>
            <a:ext uri="{FF2B5EF4-FFF2-40B4-BE49-F238E27FC236}">
              <a16:creationId xmlns:a16="http://schemas.microsoft.com/office/drawing/2014/main" id="{CBC2B065-A987-4756-82FF-0BB83273B6F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a:extLst>
            <a:ext uri="{FF2B5EF4-FFF2-40B4-BE49-F238E27FC236}">
              <a16:creationId xmlns:a16="http://schemas.microsoft.com/office/drawing/2014/main" id="{478D4461-68D4-49B7-8035-7D3DB55D8E4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0" name="テキスト ボックス 559">
          <a:extLst>
            <a:ext uri="{FF2B5EF4-FFF2-40B4-BE49-F238E27FC236}">
              <a16:creationId xmlns:a16="http://schemas.microsoft.com/office/drawing/2014/main" id="{F9E8F8E9-DA4F-4221-A17C-039FEBEF6DD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1" name="直線コネクタ 560">
          <a:extLst>
            <a:ext uri="{FF2B5EF4-FFF2-40B4-BE49-F238E27FC236}">
              <a16:creationId xmlns:a16="http://schemas.microsoft.com/office/drawing/2014/main" id="{6D81D716-5C21-4C3A-A8AC-49D201A0CD5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2" name="テキスト ボックス 561">
          <a:extLst>
            <a:ext uri="{FF2B5EF4-FFF2-40B4-BE49-F238E27FC236}">
              <a16:creationId xmlns:a16="http://schemas.microsoft.com/office/drawing/2014/main" id="{7AE7CF39-A094-4E75-9800-5F4785C59937}"/>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3" name="直線コネクタ 562">
          <a:extLst>
            <a:ext uri="{FF2B5EF4-FFF2-40B4-BE49-F238E27FC236}">
              <a16:creationId xmlns:a16="http://schemas.microsoft.com/office/drawing/2014/main" id="{01B323DC-029D-413D-BB20-D19AB636111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4" name="テキスト ボックス 563">
          <a:extLst>
            <a:ext uri="{FF2B5EF4-FFF2-40B4-BE49-F238E27FC236}">
              <a16:creationId xmlns:a16="http://schemas.microsoft.com/office/drawing/2014/main" id="{CB090CC9-43F2-407D-BADA-6EB16752988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5" name="【認定こども園・幼稚園・保育所】&#10;一人当たり面積グラフ枠">
          <a:extLst>
            <a:ext uri="{FF2B5EF4-FFF2-40B4-BE49-F238E27FC236}">
              <a16:creationId xmlns:a16="http://schemas.microsoft.com/office/drawing/2014/main" id="{68036132-CB00-40A0-A5C9-DC11F5A8809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566" name="直線コネクタ 565">
          <a:extLst>
            <a:ext uri="{FF2B5EF4-FFF2-40B4-BE49-F238E27FC236}">
              <a16:creationId xmlns:a16="http://schemas.microsoft.com/office/drawing/2014/main" id="{2743E808-6B3A-471B-BD1F-2375B14B39CF}"/>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567" name="【認定こども園・幼稚園・保育所】&#10;一人当たり面積最小値テキスト">
          <a:extLst>
            <a:ext uri="{FF2B5EF4-FFF2-40B4-BE49-F238E27FC236}">
              <a16:creationId xmlns:a16="http://schemas.microsoft.com/office/drawing/2014/main" id="{A0F8D67E-A740-4BE2-A511-FFDB49EC2795}"/>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568" name="直線コネクタ 567">
          <a:extLst>
            <a:ext uri="{FF2B5EF4-FFF2-40B4-BE49-F238E27FC236}">
              <a16:creationId xmlns:a16="http://schemas.microsoft.com/office/drawing/2014/main" id="{CAA9DA27-EBC6-4EEA-8566-13A0A651EAA8}"/>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569" name="【認定こども園・幼稚園・保育所】&#10;一人当たり面積最大値テキスト">
          <a:extLst>
            <a:ext uri="{FF2B5EF4-FFF2-40B4-BE49-F238E27FC236}">
              <a16:creationId xmlns:a16="http://schemas.microsoft.com/office/drawing/2014/main" id="{D5DB91B2-3F5C-4F0D-8372-A47A0AFC5CDC}"/>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570" name="直線コネクタ 569">
          <a:extLst>
            <a:ext uri="{FF2B5EF4-FFF2-40B4-BE49-F238E27FC236}">
              <a16:creationId xmlns:a16="http://schemas.microsoft.com/office/drawing/2014/main" id="{0DF3CF5C-4A86-4627-ABF9-B7E6ABEC192C}"/>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571" name="【認定こども園・幼稚園・保育所】&#10;一人当たり面積平均値テキスト">
          <a:extLst>
            <a:ext uri="{FF2B5EF4-FFF2-40B4-BE49-F238E27FC236}">
              <a16:creationId xmlns:a16="http://schemas.microsoft.com/office/drawing/2014/main" id="{B04C484B-5D55-4E40-9068-8D8A7F36114B}"/>
            </a:ext>
          </a:extLst>
        </xdr:cNvPr>
        <xdr:cNvSpPr txBox="1"/>
      </xdr:nvSpPr>
      <xdr:spPr>
        <a:xfrm>
          <a:off x="22199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572" name="フローチャート: 判断 571">
          <a:extLst>
            <a:ext uri="{FF2B5EF4-FFF2-40B4-BE49-F238E27FC236}">
              <a16:creationId xmlns:a16="http://schemas.microsoft.com/office/drawing/2014/main" id="{D352FE87-E305-4E55-97AE-E0460C450A59}"/>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573" name="フローチャート: 判断 572">
          <a:extLst>
            <a:ext uri="{FF2B5EF4-FFF2-40B4-BE49-F238E27FC236}">
              <a16:creationId xmlns:a16="http://schemas.microsoft.com/office/drawing/2014/main" id="{FE0FA7C5-81FF-4778-B589-FB4D99263D28}"/>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574" name="フローチャート: 判断 573">
          <a:extLst>
            <a:ext uri="{FF2B5EF4-FFF2-40B4-BE49-F238E27FC236}">
              <a16:creationId xmlns:a16="http://schemas.microsoft.com/office/drawing/2014/main" id="{C3249FAE-443F-4145-8DD1-D5C803C269EB}"/>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575" name="フローチャート: 判断 574">
          <a:extLst>
            <a:ext uri="{FF2B5EF4-FFF2-40B4-BE49-F238E27FC236}">
              <a16:creationId xmlns:a16="http://schemas.microsoft.com/office/drawing/2014/main" id="{D41D19DF-1179-4C21-8CC2-7CC10931A816}"/>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576" name="フローチャート: 判断 575">
          <a:extLst>
            <a:ext uri="{FF2B5EF4-FFF2-40B4-BE49-F238E27FC236}">
              <a16:creationId xmlns:a16="http://schemas.microsoft.com/office/drawing/2014/main" id="{647B6056-15AA-4ACB-8FF7-01C5AD8EA55E}"/>
            </a:ext>
          </a:extLst>
        </xdr:cNvPr>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6988ECB1-8A4F-4171-98DC-56A0B42D28A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6D46CF8E-8CE3-4D29-9FFE-B38BD369915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84048F9F-D43A-4E1A-ACF5-BD69832C6B7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260BDEC5-B8C3-4502-AEC1-ABAF7EC9221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6AD33C11-7EF3-4968-B9B0-B9DBF9EEA8B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170180</xdr:rowOff>
    </xdr:from>
    <xdr:to>
      <xdr:col>116</xdr:col>
      <xdr:colOff>114300</xdr:colOff>
      <xdr:row>41</xdr:row>
      <xdr:rowOff>100330</xdr:rowOff>
    </xdr:to>
    <xdr:sp macro="" textlink="">
      <xdr:nvSpPr>
        <xdr:cNvPr id="582" name="楕円 581">
          <a:extLst>
            <a:ext uri="{FF2B5EF4-FFF2-40B4-BE49-F238E27FC236}">
              <a16:creationId xmlns:a16="http://schemas.microsoft.com/office/drawing/2014/main" id="{DEF808CB-071D-4AA7-9AA8-5E838ECAA85A}"/>
            </a:ext>
          </a:extLst>
        </xdr:cNvPr>
        <xdr:cNvSpPr/>
      </xdr:nvSpPr>
      <xdr:spPr>
        <a:xfrm>
          <a:off x="221107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85107</xdr:rowOff>
    </xdr:from>
    <xdr:ext cx="469744" cy="259045"/>
    <xdr:sp macro="" textlink="">
      <xdr:nvSpPr>
        <xdr:cNvPr id="583" name="【認定こども園・幼稚園・保育所】&#10;一人当たり面積該当値テキスト">
          <a:extLst>
            <a:ext uri="{FF2B5EF4-FFF2-40B4-BE49-F238E27FC236}">
              <a16:creationId xmlns:a16="http://schemas.microsoft.com/office/drawing/2014/main" id="{83607030-3F25-4EAF-B81D-DF39CFF63473}"/>
            </a:ext>
          </a:extLst>
        </xdr:cNvPr>
        <xdr:cNvSpPr txBox="1"/>
      </xdr:nvSpPr>
      <xdr:spPr>
        <a:xfrm>
          <a:off x="22199600" y="694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13970</xdr:rowOff>
    </xdr:from>
    <xdr:to>
      <xdr:col>112</xdr:col>
      <xdr:colOff>38100</xdr:colOff>
      <xdr:row>41</xdr:row>
      <xdr:rowOff>115570</xdr:rowOff>
    </xdr:to>
    <xdr:sp macro="" textlink="">
      <xdr:nvSpPr>
        <xdr:cNvPr id="584" name="楕円 583">
          <a:extLst>
            <a:ext uri="{FF2B5EF4-FFF2-40B4-BE49-F238E27FC236}">
              <a16:creationId xmlns:a16="http://schemas.microsoft.com/office/drawing/2014/main" id="{0387C77A-AE94-49F2-B73B-D2D3D764C7AB}"/>
            </a:ext>
          </a:extLst>
        </xdr:cNvPr>
        <xdr:cNvSpPr/>
      </xdr:nvSpPr>
      <xdr:spPr>
        <a:xfrm>
          <a:off x="21272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49530</xdr:rowOff>
    </xdr:from>
    <xdr:to>
      <xdr:col>116</xdr:col>
      <xdr:colOff>63500</xdr:colOff>
      <xdr:row>41</xdr:row>
      <xdr:rowOff>64770</xdr:rowOff>
    </xdr:to>
    <xdr:cxnSp macro="">
      <xdr:nvCxnSpPr>
        <xdr:cNvPr id="585" name="直線コネクタ 584">
          <a:extLst>
            <a:ext uri="{FF2B5EF4-FFF2-40B4-BE49-F238E27FC236}">
              <a16:creationId xmlns:a16="http://schemas.microsoft.com/office/drawing/2014/main" id="{12084FC1-DFB8-4761-AD6B-1F76207D0661}"/>
            </a:ext>
          </a:extLst>
        </xdr:cNvPr>
        <xdr:cNvCxnSpPr/>
      </xdr:nvCxnSpPr>
      <xdr:spPr>
        <a:xfrm flipV="1">
          <a:off x="21323300" y="70789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13970</xdr:rowOff>
    </xdr:from>
    <xdr:to>
      <xdr:col>107</xdr:col>
      <xdr:colOff>101600</xdr:colOff>
      <xdr:row>41</xdr:row>
      <xdr:rowOff>115570</xdr:rowOff>
    </xdr:to>
    <xdr:sp macro="" textlink="">
      <xdr:nvSpPr>
        <xdr:cNvPr id="586" name="楕円 585">
          <a:extLst>
            <a:ext uri="{FF2B5EF4-FFF2-40B4-BE49-F238E27FC236}">
              <a16:creationId xmlns:a16="http://schemas.microsoft.com/office/drawing/2014/main" id="{86BA5D25-4E58-4337-882D-2180BB0191D5}"/>
            </a:ext>
          </a:extLst>
        </xdr:cNvPr>
        <xdr:cNvSpPr/>
      </xdr:nvSpPr>
      <xdr:spPr>
        <a:xfrm>
          <a:off x="20383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64770</xdr:rowOff>
    </xdr:from>
    <xdr:to>
      <xdr:col>111</xdr:col>
      <xdr:colOff>177800</xdr:colOff>
      <xdr:row>41</xdr:row>
      <xdr:rowOff>64770</xdr:rowOff>
    </xdr:to>
    <xdr:cxnSp macro="">
      <xdr:nvCxnSpPr>
        <xdr:cNvPr id="587" name="直線コネクタ 586">
          <a:extLst>
            <a:ext uri="{FF2B5EF4-FFF2-40B4-BE49-F238E27FC236}">
              <a16:creationId xmlns:a16="http://schemas.microsoft.com/office/drawing/2014/main" id="{18980100-D354-4E14-B7EB-87F74C7CC762}"/>
            </a:ext>
          </a:extLst>
        </xdr:cNvPr>
        <xdr:cNvCxnSpPr/>
      </xdr:nvCxnSpPr>
      <xdr:spPr>
        <a:xfrm>
          <a:off x="20434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13970</xdr:rowOff>
    </xdr:from>
    <xdr:to>
      <xdr:col>102</xdr:col>
      <xdr:colOff>165100</xdr:colOff>
      <xdr:row>41</xdr:row>
      <xdr:rowOff>115570</xdr:rowOff>
    </xdr:to>
    <xdr:sp macro="" textlink="">
      <xdr:nvSpPr>
        <xdr:cNvPr id="588" name="楕円 587">
          <a:extLst>
            <a:ext uri="{FF2B5EF4-FFF2-40B4-BE49-F238E27FC236}">
              <a16:creationId xmlns:a16="http://schemas.microsoft.com/office/drawing/2014/main" id="{740A1E11-1949-46C6-AA82-E3C616835EE5}"/>
            </a:ext>
          </a:extLst>
        </xdr:cNvPr>
        <xdr:cNvSpPr/>
      </xdr:nvSpPr>
      <xdr:spPr>
        <a:xfrm>
          <a:off x="19494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64770</xdr:rowOff>
    </xdr:from>
    <xdr:to>
      <xdr:col>107</xdr:col>
      <xdr:colOff>50800</xdr:colOff>
      <xdr:row>41</xdr:row>
      <xdr:rowOff>64770</xdr:rowOff>
    </xdr:to>
    <xdr:cxnSp macro="">
      <xdr:nvCxnSpPr>
        <xdr:cNvPr id="589" name="直線コネクタ 588">
          <a:extLst>
            <a:ext uri="{FF2B5EF4-FFF2-40B4-BE49-F238E27FC236}">
              <a16:creationId xmlns:a16="http://schemas.microsoft.com/office/drawing/2014/main" id="{BF7DFFED-0898-4A34-9C55-96EB4B3E8F86}"/>
            </a:ext>
          </a:extLst>
        </xdr:cNvPr>
        <xdr:cNvCxnSpPr/>
      </xdr:nvCxnSpPr>
      <xdr:spPr>
        <a:xfrm>
          <a:off x="19545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13970</xdr:rowOff>
    </xdr:from>
    <xdr:to>
      <xdr:col>98</xdr:col>
      <xdr:colOff>38100</xdr:colOff>
      <xdr:row>41</xdr:row>
      <xdr:rowOff>115570</xdr:rowOff>
    </xdr:to>
    <xdr:sp macro="" textlink="">
      <xdr:nvSpPr>
        <xdr:cNvPr id="590" name="楕円 589">
          <a:extLst>
            <a:ext uri="{FF2B5EF4-FFF2-40B4-BE49-F238E27FC236}">
              <a16:creationId xmlns:a16="http://schemas.microsoft.com/office/drawing/2014/main" id="{ED473000-BC46-4BA3-94EC-06088A3F2914}"/>
            </a:ext>
          </a:extLst>
        </xdr:cNvPr>
        <xdr:cNvSpPr/>
      </xdr:nvSpPr>
      <xdr:spPr>
        <a:xfrm>
          <a:off x="18605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64770</xdr:rowOff>
    </xdr:from>
    <xdr:to>
      <xdr:col>102</xdr:col>
      <xdr:colOff>114300</xdr:colOff>
      <xdr:row>41</xdr:row>
      <xdr:rowOff>64770</xdr:rowOff>
    </xdr:to>
    <xdr:cxnSp macro="">
      <xdr:nvCxnSpPr>
        <xdr:cNvPr id="591" name="直線コネクタ 590">
          <a:extLst>
            <a:ext uri="{FF2B5EF4-FFF2-40B4-BE49-F238E27FC236}">
              <a16:creationId xmlns:a16="http://schemas.microsoft.com/office/drawing/2014/main" id="{402F6627-4932-4880-94ED-4875DAF422E2}"/>
            </a:ext>
          </a:extLst>
        </xdr:cNvPr>
        <xdr:cNvCxnSpPr/>
      </xdr:nvCxnSpPr>
      <xdr:spPr>
        <a:xfrm>
          <a:off x="18656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592" name="n_1aveValue【認定こども園・幼稚園・保育所】&#10;一人当たり面積">
          <a:extLst>
            <a:ext uri="{FF2B5EF4-FFF2-40B4-BE49-F238E27FC236}">
              <a16:creationId xmlns:a16="http://schemas.microsoft.com/office/drawing/2014/main" id="{05A1AFD8-00FA-4408-9EFF-3E8E2FD80BA9}"/>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593" name="n_2aveValue【認定こども園・幼稚園・保育所】&#10;一人当たり面積">
          <a:extLst>
            <a:ext uri="{FF2B5EF4-FFF2-40B4-BE49-F238E27FC236}">
              <a16:creationId xmlns:a16="http://schemas.microsoft.com/office/drawing/2014/main" id="{3B2560C7-392C-4E29-B8FC-95D505304894}"/>
            </a:ext>
          </a:extLst>
        </xdr:cNvPr>
        <xdr:cNvSpPr txBox="1"/>
      </xdr:nvSpPr>
      <xdr:spPr>
        <a:xfrm>
          <a:off x="20199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594" name="n_3aveValue【認定こども園・幼稚園・保育所】&#10;一人当たり面積">
          <a:extLst>
            <a:ext uri="{FF2B5EF4-FFF2-40B4-BE49-F238E27FC236}">
              <a16:creationId xmlns:a16="http://schemas.microsoft.com/office/drawing/2014/main" id="{E2B9B963-C1E7-4703-B81E-CB5E0FD37DBF}"/>
            </a:ext>
          </a:extLst>
        </xdr:cNvPr>
        <xdr:cNvSpPr txBox="1"/>
      </xdr:nvSpPr>
      <xdr:spPr>
        <a:xfrm>
          <a:off x="19310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595" name="n_4aveValue【認定こども園・幼稚園・保育所】&#10;一人当たり面積">
          <a:extLst>
            <a:ext uri="{FF2B5EF4-FFF2-40B4-BE49-F238E27FC236}">
              <a16:creationId xmlns:a16="http://schemas.microsoft.com/office/drawing/2014/main" id="{8F030160-7377-447C-BA5D-F0648A2FA3D3}"/>
            </a:ext>
          </a:extLst>
        </xdr:cNvPr>
        <xdr:cNvSpPr txBox="1"/>
      </xdr:nvSpPr>
      <xdr:spPr>
        <a:xfrm>
          <a:off x="18421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106697</xdr:rowOff>
    </xdr:from>
    <xdr:ext cx="469744" cy="259045"/>
    <xdr:sp macro="" textlink="">
      <xdr:nvSpPr>
        <xdr:cNvPr id="596" name="n_1mainValue【認定こども園・幼稚園・保育所】&#10;一人当たり面積">
          <a:extLst>
            <a:ext uri="{FF2B5EF4-FFF2-40B4-BE49-F238E27FC236}">
              <a16:creationId xmlns:a16="http://schemas.microsoft.com/office/drawing/2014/main" id="{406B2330-A6B1-403D-BD3C-4CA965E0141E}"/>
            </a:ext>
          </a:extLst>
        </xdr:cNvPr>
        <xdr:cNvSpPr txBox="1"/>
      </xdr:nvSpPr>
      <xdr:spPr>
        <a:xfrm>
          <a:off x="210757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106697</xdr:rowOff>
    </xdr:from>
    <xdr:ext cx="469744" cy="259045"/>
    <xdr:sp macro="" textlink="">
      <xdr:nvSpPr>
        <xdr:cNvPr id="597" name="n_2mainValue【認定こども園・幼稚園・保育所】&#10;一人当たり面積">
          <a:extLst>
            <a:ext uri="{FF2B5EF4-FFF2-40B4-BE49-F238E27FC236}">
              <a16:creationId xmlns:a16="http://schemas.microsoft.com/office/drawing/2014/main" id="{C85F1486-31F3-4148-8B36-E6A8B9C9A40E}"/>
            </a:ext>
          </a:extLst>
        </xdr:cNvPr>
        <xdr:cNvSpPr txBox="1"/>
      </xdr:nvSpPr>
      <xdr:spPr>
        <a:xfrm>
          <a:off x="20199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106697</xdr:rowOff>
    </xdr:from>
    <xdr:ext cx="469744" cy="259045"/>
    <xdr:sp macro="" textlink="">
      <xdr:nvSpPr>
        <xdr:cNvPr id="598" name="n_3mainValue【認定こども園・幼稚園・保育所】&#10;一人当たり面積">
          <a:extLst>
            <a:ext uri="{FF2B5EF4-FFF2-40B4-BE49-F238E27FC236}">
              <a16:creationId xmlns:a16="http://schemas.microsoft.com/office/drawing/2014/main" id="{C94912B0-41BB-4461-BAFD-F088F9288B6C}"/>
            </a:ext>
          </a:extLst>
        </xdr:cNvPr>
        <xdr:cNvSpPr txBox="1"/>
      </xdr:nvSpPr>
      <xdr:spPr>
        <a:xfrm>
          <a:off x="19310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106697</xdr:rowOff>
    </xdr:from>
    <xdr:ext cx="469744" cy="259045"/>
    <xdr:sp macro="" textlink="">
      <xdr:nvSpPr>
        <xdr:cNvPr id="599" name="n_4mainValue【認定こども園・幼稚園・保育所】&#10;一人当たり面積">
          <a:extLst>
            <a:ext uri="{FF2B5EF4-FFF2-40B4-BE49-F238E27FC236}">
              <a16:creationId xmlns:a16="http://schemas.microsoft.com/office/drawing/2014/main" id="{D81D2DED-B17E-487A-A287-DB9FBA8E8457}"/>
            </a:ext>
          </a:extLst>
        </xdr:cNvPr>
        <xdr:cNvSpPr txBox="1"/>
      </xdr:nvSpPr>
      <xdr:spPr>
        <a:xfrm>
          <a:off x="18421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0" name="正方形/長方形 599">
          <a:extLst>
            <a:ext uri="{FF2B5EF4-FFF2-40B4-BE49-F238E27FC236}">
              <a16:creationId xmlns:a16="http://schemas.microsoft.com/office/drawing/2014/main" id="{09944894-BF50-4163-BD1D-084544132AB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1" name="正方形/長方形 600">
          <a:extLst>
            <a:ext uri="{FF2B5EF4-FFF2-40B4-BE49-F238E27FC236}">
              <a16:creationId xmlns:a16="http://schemas.microsoft.com/office/drawing/2014/main" id="{4F5DB314-EF7F-42A8-AD78-62F1AA92972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2" name="正方形/長方形 601">
          <a:extLst>
            <a:ext uri="{FF2B5EF4-FFF2-40B4-BE49-F238E27FC236}">
              <a16:creationId xmlns:a16="http://schemas.microsoft.com/office/drawing/2014/main" id="{38A522C1-8C74-49FE-B7BC-CE737134ADE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3" name="正方形/長方形 602">
          <a:extLst>
            <a:ext uri="{FF2B5EF4-FFF2-40B4-BE49-F238E27FC236}">
              <a16:creationId xmlns:a16="http://schemas.microsoft.com/office/drawing/2014/main" id="{5C663DC7-9ED2-4B88-A57B-B1980D2F4F8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4" name="正方形/長方形 603">
          <a:extLst>
            <a:ext uri="{FF2B5EF4-FFF2-40B4-BE49-F238E27FC236}">
              <a16:creationId xmlns:a16="http://schemas.microsoft.com/office/drawing/2014/main" id="{452EF749-5D1D-4E6F-812E-CF7D84091A1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5" name="正方形/長方形 604">
          <a:extLst>
            <a:ext uri="{FF2B5EF4-FFF2-40B4-BE49-F238E27FC236}">
              <a16:creationId xmlns:a16="http://schemas.microsoft.com/office/drawing/2014/main" id="{EBBDA355-F867-4045-B1E0-9CFC133C726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6" name="正方形/長方形 605">
          <a:extLst>
            <a:ext uri="{FF2B5EF4-FFF2-40B4-BE49-F238E27FC236}">
              <a16:creationId xmlns:a16="http://schemas.microsoft.com/office/drawing/2014/main" id="{AC10DA1D-09E8-4DDC-92F8-86B6DF8C8A1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7" name="正方形/長方形 606">
          <a:extLst>
            <a:ext uri="{FF2B5EF4-FFF2-40B4-BE49-F238E27FC236}">
              <a16:creationId xmlns:a16="http://schemas.microsoft.com/office/drawing/2014/main" id="{727719EE-B0F6-4BCC-98B7-037923DE815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8" name="テキスト ボックス 607">
          <a:extLst>
            <a:ext uri="{FF2B5EF4-FFF2-40B4-BE49-F238E27FC236}">
              <a16:creationId xmlns:a16="http://schemas.microsoft.com/office/drawing/2014/main" id="{DC75B34B-EB00-482E-A697-FE29840EF4D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9" name="直線コネクタ 608">
          <a:extLst>
            <a:ext uri="{FF2B5EF4-FFF2-40B4-BE49-F238E27FC236}">
              <a16:creationId xmlns:a16="http://schemas.microsoft.com/office/drawing/2014/main" id="{2497F349-F338-44F6-8AF6-227831E792E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0" name="テキスト ボックス 609">
          <a:extLst>
            <a:ext uri="{FF2B5EF4-FFF2-40B4-BE49-F238E27FC236}">
              <a16:creationId xmlns:a16="http://schemas.microsoft.com/office/drawing/2014/main" id="{E3A02826-41DD-4595-AC76-0823CF9FE4C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1" name="直線コネクタ 610">
          <a:extLst>
            <a:ext uri="{FF2B5EF4-FFF2-40B4-BE49-F238E27FC236}">
              <a16:creationId xmlns:a16="http://schemas.microsoft.com/office/drawing/2014/main" id="{A424A0BC-37DD-4B82-9D4D-33C935E48B3B}"/>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2" name="テキスト ボックス 611">
          <a:extLst>
            <a:ext uri="{FF2B5EF4-FFF2-40B4-BE49-F238E27FC236}">
              <a16:creationId xmlns:a16="http://schemas.microsoft.com/office/drawing/2014/main" id="{BD7B952F-F01D-4D4E-88F8-1C9F3061227C}"/>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3" name="直線コネクタ 612">
          <a:extLst>
            <a:ext uri="{FF2B5EF4-FFF2-40B4-BE49-F238E27FC236}">
              <a16:creationId xmlns:a16="http://schemas.microsoft.com/office/drawing/2014/main" id="{DE24BFDC-6BC2-4F4C-915A-8AD4E60D0E5F}"/>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4" name="テキスト ボックス 613">
          <a:extLst>
            <a:ext uri="{FF2B5EF4-FFF2-40B4-BE49-F238E27FC236}">
              <a16:creationId xmlns:a16="http://schemas.microsoft.com/office/drawing/2014/main" id="{0FFE270F-A2AD-4B53-82FC-34CA9A996071}"/>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5" name="直線コネクタ 614">
          <a:extLst>
            <a:ext uri="{FF2B5EF4-FFF2-40B4-BE49-F238E27FC236}">
              <a16:creationId xmlns:a16="http://schemas.microsoft.com/office/drawing/2014/main" id="{B729FA88-E42F-48D0-9B8E-5E9DEC1DA059}"/>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6" name="テキスト ボックス 615">
          <a:extLst>
            <a:ext uri="{FF2B5EF4-FFF2-40B4-BE49-F238E27FC236}">
              <a16:creationId xmlns:a16="http://schemas.microsoft.com/office/drawing/2014/main" id="{DDF0E99D-7EB1-4908-9A56-3CEFF2483D35}"/>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7" name="直線コネクタ 616">
          <a:extLst>
            <a:ext uri="{FF2B5EF4-FFF2-40B4-BE49-F238E27FC236}">
              <a16:creationId xmlns:a16="http://schemas.microsoft.com/office/drawing/2014/main" id="{D4B7713F-8918-494F-B353-0D7A96EB7C6F}"/>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8" name="テキスト ボックス 617">
          <a:extLst>
            <a:ext uri="{FF2B5EF4-FFF2-40B4-BE49-F238E27FC236}">
              <a16:creationId xmlns:a16="http://schemas.microsoft.com/office/drawing/2014/main" id="{CAD5BA67-CDE4-4A29-B2FF-BFFE5FD3D6A7}"/>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B2A24479-E978-4565-9BD2-913B02EA1FA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D4CE6DEC-C896-422B-AD46-8EC75475323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32067C6F-EF53-4B44-ABC9-AF845002641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622" name="直線コネクタ 621">
          <a:extLst>
            <a:ext uri="{FF2B5EF4-FFF2-40B4-BE49-F238E27FC236}">
              <a16:creationId xmlns:a16="http://schemas.microsoft.com/office/drawing/2014/main" id="{88AEB7B6-F609-4255-A49C-6867D188353B}"/>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94E3926F-04C0-477A-81B3-8E50FBA5F000}"/>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624" name="直線コネクタ 623">
          <a:extLst>
            <a:ext uri="{FF2B5EF4-FFF2-40B4-BE49-F238E27FC236}">
              <a16:creationId xmlns:a16="http://schemas.microsoft.com/office/drawing/2014/main" id="{3690E139-ADF1-43BB-9A7F-2A3BA13D5BB6}"/>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1FB7E538-5034-43AF-B97A-3A2A2875C57F}"/>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626" name="直線コネクタ 625">
          <a:extLst>
            <a:ext uri="{FF2B5EF4-FFF2-40B4-BE49-F238E27FC236}">
              <a16:creationId xmlns:a16="http://schemas.microsoft.com/office/drawing/2014/main" id="{C9B226CA-565C-438B-BEDB-F55CA3089A75}"/>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28211</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BCD95675-CBBE-48EC-BFF0-BC31CBA0FBFB}"/>
            </a:ext>
          </a:extLst>
        </xdr:cNvPr>
        <xdr:cNvSpPr txBox="1"/>
      </xdr:nvSpPr>
      <xdr:spPr>
        <a:xfrm>
          <a:off x="16357600" y="10143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628" name="フローチャート: 判断 627">
          <a:extLst>
            <a:ext uri="{FF2B5EF4-FFF2-40B4-BE49-F238E27FC236}">
              <a16:creationId xmlns:a16="http://schemas.microsoft.com/office/drawing/2014/main" id="{CD59565E-F822-4670-A8B0-AC4143FCDD10}"/>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629" name="フローチャート: 判断 628">
          <a:extLst>
            <a:ext uri="{FF2B5EF4-FFF2-40B4-BE49-F238E27FC236}">
              <a16:creationId xmlns:a16="http://schemas.microsoft.com/office/drawing/2014/main" id="{646CD5C6-DAAB-4389-844E-DC6ABDBE779E}"/>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630" name="フローチャート: 判断 629">
          <a:extLst>
            <a:ext uri="{FF2B5EF4-FFF2-40B4-BE49-F238E27FC236}">
              <a16:creationId xmlns:a16="http://schemas.microsoft.com/office/drawing/2014/main" id="{8221D0FB-F81B-47D0-B96E-33A7A45F6543}"/>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631" name="フローチャート: 判断 630">
          <a:extLst>
            <a:ext uri="{FF2B5EF4-FFF2-40B4-BE49-F238E27FC236}">
              <a16:creationId xmlns:a16="http://schemas.microsoft.com/office/drawing/2014/main" id="{BE373CB4-73B0-45E0-A22F-9ECBA093C297}"/>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632" name="フローチャート: 判断 631">
          <a:extLst>
            <a:ext uri="{FF2B5EF4-FFF2-40B4-BE49-F238E27FC236}">
              <a16:creationId xmlns:a16="http://schemas.microsoft.com/office/drawing/2014/main" id="{C00369A5-1629-430D-B870-BBA918782531}"/>
            </a:ext>
          </a:extLst>
        </xdr:cNvPr>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69EDD5A4-143E-4580-9FF2-7FD9ACD6B1B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BCBAE54D-FFDD-4F59-94D5-D7EC9FAEFBA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FE2D98B1-E5E2-4887-8218-256D06ADBD3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4D9F0E81-A127-4649-99C3-15209BB7D96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1E2DD037-3D68-4F5F-A798-F69B5496198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152654</xdr:rowOff>
    </xdr:from>
    <xdr:to>
      <xdr:col>85</xdr:col>
      <xdr:colOff>177800</xdr:colOff>
      <xdr:row>58</xdr:row>
      <xdr:rowOff>82804</xdr:rowOff>
    </xdr:to>
    <xdr:sp macro="" textlink="">
      <xdr:nvSpPr>
        <xdr:cNvPr id="638" name="楕円 637">
          <a:extLst>
            <a:ext uri="{FF2B5EF4-FFF2-40B4-BE49-F238E27FC236}">
              <a16:creationId xmlns:a16="http://schemas.microsoft.com/office/drawing/2014/main" id="{75D02DF7-8B99-4F6F-913E-1743146D2DDB}"/>
            </a:ext>
          </a:extLst>
        </xdr:cNvPr>
        <xdr:cNvSpPr/>
      </xdr:nvSpPr>
      <xdr:spPr>
        <a:xfrm>
          <a:off x="16268700" y="992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4081</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A03CFBB3-4F54-4D70-9C53-C0F3959BA1B3}"/>
            </a:ext>
          </a:extLst>
        </xdr:cNvPr>
        <xdr:cNvSpPr txBox="1"/>
      </xdr:nvSpPr>
      <xdr:spPr>
        <a:xfrm>
          <a:off x="16357600" y="977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125222</xdr:rowOff>
    </xdr:from>
    <xdr:to>
      <xdr:col>81</xdr:col>
      <xdr:colOff>101600</xdr:colOff>
      <xdr:row>58</xdr:row>
      <xdr:rowOff>55372</xdr:rowOff>
    </xdr:to>
    <xdr:sp macro="" textlink="">
      <xdr:nvSpPr>
        <xdr:cNvPr id="640" name="楕円 639">
          <a:extLst>
            <a:ext uri="{FF2B5EF4-FFF2-40B4-BE49-F238E27FC236}">
              <a16:creationId xmlns:a16="http://schemas.microsoft.com/office/drawing/2014/main" id="{BB03DCD0-1CF8-4E66-A201-3A43DC33527D}"/>
            </a:ext>
          </a:extLst>
        </xdr:cNvPr>
        <xdr:cNvSpPr/>
      </xdr:nvSpPr>
      <xdr:spPr>
        <a:xfrm>
          <a:off x="15430500" y="989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4572</xdr:rowOff>
    </xdr:from>
    <xdr:to>
      <xdr:col>85</xdr:col>
      <xdr:colOff>127000</xdr:colOff>
      <xdr:row>58</xdr:row>
      <xdr:rowOff>32004</xdr:rowOff>
    </xdr:to>
    <xdr:cxnSp macro="">
      <xdr:nvCxnSpPr>
        <xdr:cNvPr id="641" name="直線コネクタ 640">
          <a:extLst>
            <a:ext uri="{FF2B5EF4-FFF2-40B4-BE49-F238E27FC236}">
              <a16:creationId xmlns:a16="http://schemas.microsoft.com/office/drawing/2014/main" id="{4624E3B2-4DFB-4E7E-B24D-04628A72D1D7}"/>
            </a:ext>
          </a:extLst>
        </xdr:cNvPr>
        <xdr:cNvCxnSpPr/>
      </xdr:nvCxnSpPr>
      <xdr:spPr>
        <a:xfrm>
          <a:off x="15481300" y="99486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97790</xdr:rowOff>
    </xdr:from>
    <xdr:to>
      <xdr:col>76</xdr:col>
      <xdr:colOff>165100</xdr:colOff>
      <xdr:row>58</xdr:row>
      <xdr:rowOff>27940</xdr:rowOff>
    </xdr:to>
    <xdr:sp macro="" textlink="">
      <xdr:nvSpPr>
        <xdr:cNvPr id="642" name="楕円 641">
          <a:extLst>
            <a:ext uri="{FF2B5EF4-FFF2-40B4-BE49-F238E27FC236}">
              <a16:creationId xmlns:a16="http://schemas.microsoft.com/office/drawing/2014/main" id="{CEE576BC-A71A-4D13-9E89-B759320BA817}"/>
            </a:ext>
          </a:extLst>
        </xdr:cNvPr>
        <xdr:cNvSpPr/>
      </xdr:nvSpPr>
      <xdr:spPr>
        <a:xfrm>
          <a:off x="14541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148590</xdr:rowOff>
    </xdr:from>
    <xdr:to>
      <xdr:col>81</xdr:col>
      <xdr:colOff>50800</xdr:colOff>
      <xdr:row>58</xdr:row>
      <xdr:rowOff>4572</xdr:rowOff>
    </xdr:to>
    <xdr:cxnSp macro="">
      <xdr:nvCxnSpPr>
        <xdr:cNvPr id="643" name="直線コネクタ 642">
          <a:extLst>
            <a:ext uri="{FF2B5EF4-FFF2-40B4-BE49-F238E27FC236}">
              <a16:creationId xmlns:a16="http://schemas.microsoft.com/office/drawing/2014/main" id="{2AB2E342-BA22-48E2-833B-C14971C8913C}"/>
            </a:ext>
          </a:extLst>
        </xdr:cNvPr>
        <xdr:cNvCxnSpPr/>
      </xdr:nvCxnSpPr>
      <xdr:spPr>
        <a:xfrm>
          <a:off x="14592300" y="99212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104648</xdr:rowOff>
    </xdr:from>
    <xdr:to>
      <xdr:col>72</xdr:col>
      <xdr:colOff>38100</xdr:colOff>
      <xdr:row>58</xdr:row>
      <xdr:rowOff>34798</xdr:rowOff>
    </xdr:to>
    <xdr:sp macro="" textlink="">
      <xdr:nvSpPr>
        <xdr:cNvPr id="644" name="楕円 643">
          <a:extLst>
            <a:ext uri="{FF2B5EF4-FFF2-40B4-BE49-F238E27FC236}">
              <a16:creationId xmlns:a16="http://schemas.microsoft.com/office/drawing/2014/main" id="{887DE11A-6A47-47AA-94C5-96EEE96309CF}"/>
            </a:ext>
          </a:extLst>
        </xdr:cNvPr>
        <xdr:cNvSpPr/>
      </xdr:nvSpPr>
      <xdr:spPr>
        <a:xfrm>
          <a:off x="13652500" y="987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148590</xdr:rowOff>
    </xdr:from>
    <xdr:to>
      <xdr:col>76</xdr:col>
      <xdr:colOff>114300</xdr:colOff>
      <xdr:row>57</xdr:row>
      <xdr:rowOff>155448</xdr:rowOff>
    </xdr:to>
    <xdr:cxnSp macro="">
      <xdr:nvCxnSpPr>
        <xdr:cNvPr id="645" name="直線コネクタ 644">
          <a:extLst>
            <a:ext uri="{FF2B5EF4-FFF2-40B4-BE49-F238E27FC236}">
              <a16:creationId xmlns:a16="http://schemas.microsoft.com/office/drawing/2014/main" id="{ECAFDACD-D523-48D6-B13F-AA125CCD573D}"/>
            </a:ext>
          </a:extLst>
        </xdr:cNvPr>
        <xdr:cNvCxnSpPr/>
      </xdr:nvCxnSpPr>
      <xdr:spPr>
        <a:xfrm flipV="1">
          <a:off x="13703300" y="992124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54356</xdr:rowOff>
    </xdr:from>
    <xdr:to>
      <xdr:col>67</xdr:col>
      <xdr:colOff>101600</xdr:colOff>
      <xdr:row>57</xdr:row>
      <xdr:rowOff>155956</xdr:rowOff>
    </xdr:to>
    <xdr:sp macro="" textlink="">
      <xdr:nvSpPr>
        <xdr:cNvPr id="646" name="楕円 645">
          <a:extLst>
            <a:ext uri="{FF2B5EF4-FFF2-40B4-BE49-F238E27FC236}">
              <a16:creationId xmlns:a16="http://schemas.microsoft.com/office/drawing/2014/main" id="{A8F26B91-6B35-49D8-A671-B78D7CEB1238}"/>
            </a:ext>
          </a:extLst>
        </xdr:cNvPr>
        <xdr:cNvSpPr/>
      </xdr:nvSpPr>
      <xdr:spPr>
        <a:xfrm>
          <a:off x="12763500" y="982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105156</xdr:rowOff>
    </xdr:from>
    <xdr:to>
      <xdr:col>71</xdr:col>
      <xdr:colOff>177800</xdr:colOff>
      <xdr:row>57</xdr:row>
      <xdr:rowOff>155448</xdr:rowOff>
    </xdr:to>
    <xdr:cxnSp macro="">
      <xdr:nvCxnSpPr>
        <xdr:cNvPr id="647" name="直線コネクタ 646">
          <a:extLst>
            <a:ext uri="{FF2B5EF4-FFF2-40B4-BE49-F238E27FC236}">
              <a16:creationId xmlns:a16="http://schemas.microsoft.com/office/drawing/2014/main" id="{18F759F6-2FE4-412C-9E18-6A783980BA96}"/>
            </a:ext>
          </a:extLst>
        </xdr:cNvPr>
        <xdr:cNvCxnSpPr/>
      </xdr:nvCxnSpPr>
      <xdr:spPr>
        <a:xfrm>
          <a:off x="12814300" y="987780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648" name="n_1aveValue【学校施設】&#10;有形固定資産減価償却率">
          <a:extLst>
            <a:ext uri="{FF2B5EF4-FFF2-40B4-BE49-F238E27FC236}">
              <a16:creationId xmlns:a16="http://schemas.microsoft.com/office/drawing/2014/main" id="{3E80E0BA-CBFB-4B02-A44E-A2E42244F523}"/>
            </a:ext>
          </a:extLst>
        </xdr:cNvPr>
        <xdr:cNvSpPr txBox="1"/>
      </xdr:nvSpPr>
      <xdr:spPr>
        <a:xfrm>
          <a:off x="152660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649" name="n_2aveValue【学校施設】&#10;有形固定資産減価償却率">
          <a:extLst>
            <a:ext uri="{FF2B5EF4-FFF2-40B4-BE49-F238E27FC236}">
              <a16:creationId xmlns:a16="http://schemas.microsoft.com/office/drawing/2014/main" id="{874AA565-54E0-44AB-B012-57B84F5A0DDC}"/>
            </a:ext>
          </a:extLst>
        </xdr:cNvPr>
        <xdr:cNvSpPr txBox="1"/>
      </xdr:nvSpPr>
      <xdr:spPr>
        <a:xfrm>
          <a:off x="143897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650" name="n_3aveValue【学校施設】&#10;有形固定資産減価償却率">
          <a:extLst>
            <a:ext uri="{FF2B5EF4-FFF2-40B4-BE49-F238E27FC236}">
              <a16:creationId xmlns:a16="http://schemas.microsoft.com/office/drawing/2014/main" id="{77955885-11F4-4E89-B966-7BA32791139C}"/>
            </a:ext>
          </a:extLst>
        </xdr:cNvPr>
        <xdr:cNvSpPr txBox="1"/>
      </xdr:nvSpPr>
      <xdr:spPr>
        <a:xfrm>
          <a:off x="13500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651" name="n_4aveValue【学校施設】&#10;有形固定資産減価償却率">
          <a:extLst>
            <a:ext uri="{FF2B5EF4-FFF2-40B4-BE49-F238E27FC236}">
              <a16:creationId xmlns:a16="http://schemas.microsoft.com/office/drawing/2014/main" id="{AF0D3961-BBFD-41B6-A845-B3A1F7A6A1A6}"/>
            </a:ext>
          </a:extLst>
        </xdr:cNvPr>
        <xdr:cNvSpPr txBox="1"/>
      </xdr:nvSpPr>
      <xdr:spPr>
        <a:xfrm>
          <a:off x="12611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71899</xdr:rowOff>
    </xdr:from>
    <xdr:ext cx="405111" cy="259045"/>
    <xdr:sp macro="" textlink="">
      <xdr:nvSpPr>
        <xdr:cNvPr id="652" name="n_1mainValue【学校施設】&#10;有形固定資産減価償却率">
          <a:extLst>
            <a:ext uri="{FF2B5EF4-FFF2-40B4-BE49-F238E27FC236}">
              <a16:creationId xmlns:a16="http://schemas.microsoft.com/office/drawing/2014/main" id="{1669A2EA-936B-42A5-895B-5AB084027D89}"/>
            </a:ext>
          </a:extLst>
        </xdr:cNvPr>
        <xdr:cNvSpPr txBox="1"/>
      </xdr:nvSpPr>
      <xdr:spPr>
        <a:xfrm>
          <a:off x="15266044" y="967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44467</xdr:rowOff>
    </xdr:from>
    <xdr:ext cx="405111" cy="259045"/>
    <xdr:sp macro="" textlink="">
      <xdr:nvSpPr>
        <xdr:cNvPr id="653" name="n_2mainValue【学校施設】&#10;有形固定資産減価償却率">
          <a:extLst>
            <a:ext uri="{FF2B5EF4-FFF2-40B4-BE49-F238E27FC236}">
              <a16:creationId xmlns:a16="http://schemas.microsoft.com/office/drawing/2014/main" id="{32442158-C787-45B9-B718-05B6F9DD4DE5}"/>
            </a:ext>
          </a:extLst>
        </xdr:cNvPr>
        <xdr:cNvSpPr txBox="1"/>
      </xdr:nvSpPr>
      <xdr:spPr>
        <a:xfrm>
          <a:off x="14389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51325</xdr:rowOff>
    </xdr:from>
    <xdr:ext cx="405111" cy="259045"/>
    <xdr:sp macro="" textlink="">
      <xdr:nvSpPr>
        <xdr:cNvPr id="654" name="n_3mainValue【学校施設】&#10;有形固定資産減価償却率">
          <a:extLst>
            <a:ext uri="{FF2B5EF4-FFF2-40B4-BE49-F238E27FC236}">
              <a16:creationId xmlns:a16="http://schemas.microsoft.com/office/drawing/2014/main" id="{326A5357-3CE4-45C6-920B-4C83C01970A4}"/>
            </a:ext>
          </a:extLst>
        </xdr:cNvPr>
        <xdr:cNvSpPr txBox="1"/>
      </xdr:nvSpPr>
      <xdr:spPr>
        <a:xfrm>
          <a:off x="13500744" y="965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1033</xdr:rowOff>
    </xdr:from>
    <xdr:ext cx="405111" cy="259045"/>
    <xdr:sp macro="" textlink="">
      <xdr:nvSpPr>
        <xdr:cNvPr id="655" name="n_4mainValue【学校施設】&#10;有形固定資産減価償却率">
          <a:extLst>
            <a:ext uri="{FF2B5EF4-FFF2-40B4-BE49-F238E27FC236}">
              <a16:creationId xmlns:a16="http://schemas.microsoft.com/office/drawing/2014/main" id="{87C9F983-EB81-40EE-A70B-9054047E4EC6}"/>
            </a:ext>
          </a:extLst>
        </xdr:cNvPr>
        <xdr:cNvSpPr txBox="1"/>
      </xdr:nvSpPr>
      <xdr:spPr>
        <a:xfrm>
          <a:off x="12611744" y="960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39C44E09-BEFD-48E8-BCAD-9E4C3E9282C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E01C0CEB-5208-4A8C-A443-282E0A699F6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B715B88C-5BE8-433E-A360-EF8474D7EA1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8E320FEA-0E19-4E11-8656-3D5464CCE31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D167514E-1D7D-4AC8-9D93-EF48C6EA93F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3DC49E6C-01E3-4791-AAD8-953DCDBF6ED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F42032D7-5F27-42C4-9D1A-29928F85608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73E8207E-B260-494C-B35F-5B1AD55B1F9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D8F9DE0D-DF73-40E1-9C1A-653AB78D800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E0A78E1D-CC37-4285-A20D-B99BE887145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FBC13657-D3C8-4EC1-A2F6-6712C6851C1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67" name="直線コネクタ 666">
          <a:extLst>
            <a:ext uri="{FF2B5EF4-FFF2-40B4-BE49-F238E27FC236}">
              <a16:creationId xmlns:a16="http://schemas.microsoft.com/office/drawing/2014/main" id="{6385AC78-907D-497E-956D-6ECFE5A8992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8" name="テキスト ボックス 667">
          <a:extLst>
            <a:ext uri="{FF2B5EF4-FFF2-40B4-BE49-F238E27FC236}">
              <a16:creationId xmlns:a16="http://schemas.microsoft.com/office/drawing/2014/main" id="{449FFEDF-3195-43D4-8A58-56184D05F9B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9" name="直線コネクタ 668">
          <a:extLst>
            <a:ext uri="{FF2B5EF4-FFF2-40B4-BE49-F238E27FC236}">
              <a16:creationId xmlns:a16="http://schemas.microsoft.com/office/drawing/2014/main" id="{A926ABF8-8755-4F57-AB46-E03C1E63EBC3}"/>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0" name="テキスト ボックス 669">
          <a:extLst>
            <a:ext uri="{FF2B5EF4-FFF2-40B4-BE49-F238E27FC236}">
              <a16:creationId xmlns:a16="http://schemas.microsoft.com/office/drawing/2014/main" id="{19713B56-AC39-4245-9694-27FF367B299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1" name="直線コネクタ 670">
          <a:extLst>
            <a:ext uri="{FF2B5EF4-FFF2-40B4-BE49-F238E27FC236}">
              <a16:creationId xmlns:a16="http://schemas.microsoft.com/office/drawing/2014/main" id="{A6512BA8-091E-413D-96D8-EF42A864CDD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2" name="テキスト ボックス 671">
          <a:extLst>
            <a:ext uri="{FF2B5EF4-FFF2-40B4-BE49-F238E27FC236}">
              <a16:creationId xmlns:a16="http://schemas.microsoft.com/office/drawing/2014/main" id="{6E6764D6-5C9F-465F-87FB-BFE154F2AC7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3" name="直線コネクタ 672">
          <a:extLst>
            <a:ext uri="{FF2B5EF4-FFF2-40B4-BE49-F238E27FC236}">
              <a16:creationId xmlns:a16="http://schemas.microsoft.com/office/drawing/2014/main" id="{3DCE9F1C-2CCE-421E-8CEA-48E1CA1F815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4" name="テキスト ボックス 673">
          <a:extLst>
            <a:ext uri="{FF2B5EF4-FFF2-40B4-BE49-F238E27FC236}">
              <a16:creationId xmlns:a16="http://schemas.microsoft.com/office/drawing/2014/main" id="{C585838F-05E9-4AEA-BC11-68C751BA6FE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5" name="直線コネクタ 674">
          <a:extLst>
            <a:ext uri="{FF2B5EF4-FFF2-40B4-BE49-F238E27FC236}">
              <a16:creationId xmlns:a16="http://schemas.microsoft.com/office/drawing/2014/main" id="{CE33A276-AC95-40CB-B2F2-DD219C18D28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6" name="テキスト ボックス 675">
          <a:extLst>
            <a:ext uri="{FF2B5EF4-FFF2-40B4-BE49-F238E27FC236}">
              <a16:creationId xmlns:a16="http://schemas.microsoft.com/office/drawing/2014/main" id="{198E8D7E-A857-4716-B6E1-09EE3FDA4E9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7" name="直線コネクタ 676">
          <a:extLst>
            <a:ext uri="{FF2B5EF4-FFF2-40B4-BE49-F238E27FC236}">
              <a16:creationId xmlns:a16="http://schemas.microsoft.com/office/drawing/2014/main" id="{4C8E4E20-E664-4EA1-B41F-49F3922D699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8" name="テキスト ボックス 677">
          <a:extLst>
            <a:ext uri="{FF2B5EF4-FFF2-40B4-BE49-F238E27FC236}">
              <a16:creationId xmlns:a16="http://schemas.microsoft.com/office/drawing/2014/main" id="{544CD76C-9C78-436F-8DE7-76E157EA8EF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4C291F2E-E858-4875-897E-163851AB0FA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730F46F4-D28F-4D9C-8FB9-0B2C0084B10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69E9B343-57B7-4A4E-B8DB-FE21DDB2CA5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682" name="直線コネクタ 681">
          <a:extLst>
            <a:ext uri="{FF2B5EF4-FFF2-40B4-BE49-F238E27FC236}">
              <a16:creationId xmlns:a16="http://schemas.microsoft.com/office/drawing/2014/main" id="{E1F3DC7A-5CF5-43BD-BD36-F607A05E2488}"/>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683" name="【学校施設】&#10;一人当たり面積最小値テキスト">
          <a:extLst>
            <a:ext uri="{FF2B5EF4-FFF2-40B4-BE49-F238E27FC236}">
              <a16:creationId xmlns:a16="http://schemas.microsoft.com/office/drawing/2014/main" id="{9AB5573A-33CA-454E-B374-A48641BDA707}"/>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684" name="直線コネクタ 683">
          <a:extLst>
            <a:ext uri="{FF2B5EF4-FFF2-40B4-BE49-F238E27FC236}">
              <a16:creationId xmlns:a16="http://schemas.microsoft.com/office/drawing/2014/main" id="{68D1F416-6A7C-4C7D-AAEF-E6570814591C}"/>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685" name="【学校施設】&#10;一人当たり面積最大値テキスト">
          <a:extLst>
            <a:ext uri="{FF2B5EF4-FFF2-40B4-BE49-F238E27FC236}">
              <a16:creationId xmlns:a16="http://schemas.microsoft.com/office/drawing/2014/main" id="{1AA1F451-68B0-42B1-B658-7F0079DB9051}"/>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686" name="直線コネクタ 685">
          <a:extLst>
            <a:ext uri="{FF2B5EF4-FFF2-40B4-BE49-F238E27FC236}">
              <a16:creationId xmlns:a16="http://schemas.microsoft.com/office/drawing/2014/main" id="{77318912-484A-4E21-BB2A-B3DC54CB48D5}"/>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169290</xdr:rowOff>
    </xdr:from>
    <xdr:ext cx="469744" cy="259045"/>
    <xdr:sp macro="" textlink="">
      <xdr:nvSpPr>
        <xdr:cNvPr id="687" name="【学校施設】&#10;一人当たり面積平均値テキスト">
          <a:extLst>
            <a:ext uri="{FF2B5EF4-FFF2-40B4-BE49-F238E27FC236}">
              <a16:creationId xmlns:a16="http://schemas.microsoft.com/office/drawing/2014/main" id="{A67257D4-D9B9-47C3-A3F0-DC6D36FE15A3}"/>
            </a:ext>
          </a:extLst>
        </xdr:cNvPr>
        <xdr:cNvSpPr txBox="1"/>
      </xdr:nvSpPr>
      <xdr:spPr>
        <a:xfrm>
          <a:off x="22199600" y="10456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688" name="フローチャート: 判断 687">
          <a:extLst>
            <a:ext uri="{FF2B5EF4-FFF2-40B4-BE49-F238E27FC236}">
              <a16:creationId xmlns:a16="http://schemas.microsoft.com/office/drawing/2014/main" id="{351F4B1B-728B-4068-AF18-3C5E4A6ACE96}"/>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689" name="フローチャート: 判断 688">
          <a:extLst>
            <a:ext uri="{FF2B5EF4-FFF2-40B4-BE49-F238E27FC236}">
              <a16:creationId xmlns:a16="http://schemas.microsoft.com/office/drawing/2014/main" id="{2F9B1591-5D82-4633-932E-DDFDC0FD781A}"/>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690" name="フローチャート: 判断 689">
          <a:extLst>
            <a:ext uri="{FF2B5EF4-FFF2-40B4-BE49-F238E27FC236}">
              <a16:creationId xmlns:a16="http://schemas.microsoft.com/office/drawing/2014/main" id="{67213675-D7C3-4874-A703-09D7F71A38CA}"/>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691" name="フローチャート: 判断 690">
          <a:extLst>
            <a:ext uri="{FF2B5EF4-FFF2-40B4-BE49-F238E27FC236}">
              <a16:creationId xmlns:a16="http://schemas.microsoft.com/office/drawing/2014/main" id="{EC79A3EA-CA25-4930-B383-F3D64EBBDA04}"/>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692" name="フローチャート: 判断 691">
          <a:extLst>
            <a:ext uri="{FF2B5EF4-FFF2-40B4-BE49-F238E27FC236}">
              <a16:creationId xmlns:a16="http://schemas.microsoft.com/office/drawing/2014/main" id="{B1ED0654-6E79-4555-8594-76610951EFFD}"/>
            </a:ext>
          </a:extLst>
        </xdr:cNvPr>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7A29B91A-BF8E-420A-A493-F698E85EB05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F73D7D1E-1BE8-447F-B021-2C7E7E7BB54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ECDCE8D-E0AF-4EB1-AF94-C2F88739DCB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8804799-B0F4-4106-94A1-9863466DC37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C70B4A41-D2A1-459B-B422-233C023F561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78196</xdr:rowOff>
    </xdr:from>
    <xdr:to>
      <xdr:col>116</xdr:col>
      <xdr:colOff>114300</xdr:colOff>
      <xdr:row>59</xdr:row>
      <xdr:rowOff>8346</xdr:rowOff>
    </xdr:to>
    <xdr:sp macro="" textlink="">
      <xdr:nvSpPr>
        <xdr:cNvPr id="698" name="楕円 697">
          <a:extLst>
            <a:ext uri="{FF2B5EF4-FFF2-40B4-BE49-F238E27FC236}">
              <a16:creationId xmlns:a16="http://schemas.microsoft.com/office/drawing/2014/main" id="{029EE1A4-3BED-4368-A8DB-9F8A0A377545}"/>
            </a:ext>
          </a:extLst>
        </xdr:cNvPr>
        <xdr:cNvSpPr/>
      </xdr:nvSpPr>
      <xdr:spPr>
        <a:xfrm>
          <a:off x="22110700" y="1002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101073</xdr:rowOff>
    </xdr:from>
    <xdr:ext cx="469744" cy="259045"/>
    <xdr:sp macro="" textlink="">
      <xdr:nvSpPr>
        <xdr:cNvPr id="699" name="【学校施設】&#10;一人当たり面積該当値テキスト">
          <a:extLst>
            <a:ext uri="{FF2B5EF4-FFF2-40B4-BE49-F238E27FC236}">
              <a16:creationId xmlns:a16="http://schemas.microsoft.com/office/drawing/2014/main" id="{7AF835EC-3E22-446C-829E-76E8F04A97AC}"/>
            </a:ext>
          </a:extLst>
        </xdr:cNvPr>
        <xdr:cNvSpPr txBox="1"/>
      </xdr:nvSpPr>
      <xdr:spPr>
        <a:xfrm>
          <a:off x="22199600" y="987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96157</xdr:rowOff>
    </xdr:from>
    <xdr:to>
      <xdr:col>112</xdr:col>
      <xdr:colOff>38100</xdr:colOff>
      <xdr:row>59</xdr:row>
      <xdr:rowOff>26307</xdr:rowOff>
    </xdr:to>
    <xdr:sp macro="" textlink="">
      <xdr:nvSpPr>
        <xdr:cNvPr id="700" name="楕円 699">
          <a:extLst>
            <a:ext uri="{FF2B5EF4-FFF2-40B4-BE49-F238E27FC236}">
              <a16:creationId xmlns:a16="http://schemas.microsoft.com/office/drawing/2014/main" id="{C5569F36-57DA-4A41-B891-CE1DD470139D}"/>
            </a:ext>
          </a:extLst>
        </xdr:cNvPr>
        <xdr:cNvSpPr/>
      </xdr:nvSpPr>
      <xdr:spPr>
        <a:xfrm>
          <a:off x="21272500" y="1004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128996</xdr:rowOff>
    </xdr:from>
    <xdr:to>
      <xdr:col>116</xdr:col>
      <xdr:colOff>63500</xdr:colOff>
      <xdr:row>58</xdr:row>
      <xdr:rowOff>146957</xdr:rowOff>
    </xdr:to>
    <xdr:cxnSp macro="">
      <xdr:nvCxnSpPr>
        <xdr:cNvPr id="701" name="直線コネクタ 700">
          <a:extLst>
            <a:ext uri="{FF2B5EF4-FFF2-40B4-BE49-F238E27FC236}">
              <a16:creationId xmlns:a16="http://schemas.microsoft.com/office/drawing/2014/main" id="{B92772F0-8F84-4A0D-8EBE-D617444AA37B}"/>
            </a:ext>
          </a:extLst>
        </xdr:cNvPr>
        <xdr:cNvCxnSpPr/>
      </xdr:nvCxnSpPr>
      <xdr:spPr>
        <a:xfrm flipV="1">
          <a:off x="21323300" y="1007309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123916</xdr:rowOff>
    </xdr:from>
    <xdr:to>
      <xdr:col>107</xdr:col>
      <xdr:colOff>101600</xdr:colOff>
      <xdr:row>59</xdr:row>
      <xdr:rowOff>54066</xdr:rowOff>
    </xdr:to>
    <xdr:sp macro="" textlink="">
      <xdr:nvSpPr>
        <xdr:cNvPr id="702" name="楕円 701">
          <a:extLst>
            <a:ext uri="{FF2B5EF4-FFF2-40B4-BE49-F238E27FC236}">
              <a16:creationId xmlns:a16="http://schemas.microsoft.com/office/drawing/2014/main" id="{F3EB727E-1260-44F5-A2D6-2427CFEA33F6}"/>
            </a:ext>
          </a:extLst>
        </xdr:cNvPr>
        <xdr:cNvSpPr/>
      </xdr:nvSpPr>
      <xdr:spPr>
        <a:xfrm>
          <a:off x="20383500" y="100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146957</xdr:rowOff>
    </xdr:from>
    <xdr:to>
      <xdr:col>111</xdr:col>
      <xdr:colOff>177800</xdr:colOff>
      <xdr:row>59</xdr:row>
      <xdr:rowOff>3266</xdr:rowOff>
    </xdr:to>
    <xdr:cxnSp macro="">
      <xdr:nvCxnSpPr>
        <xdr:cNvPr id="703" name="直線コネクタ 702">
          <a:extLst>
            <a:ext uri="{FF2B5EF4-FFF2-40B4-BE49-F238E27FC236}">
              <a16:creationId xmlns:a16="http://schemas.microsoft.com/office/drawing/2014/main" id="{76CEFF15-1F7A-4B46-9F70-5C69610D5AEC}"/>
            </a:ext>
          </a:extLst>
        </xdr:cNvPr>
        <xdr:cNvCxnSpPr/>
      </xdr:nvCxnSpPr>
      <xdr:spPr>
        <a:xfrm flipV="1">
          <a:off x="20434300" y="1009105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163104</xdr:rowOff>
    </xdr:from>
    <xdr:to>
      <xdr:col>102</xdr:col>
      <xdr:colOff>165100</xdr:colOff>
      <xdr:row>59</xdr:row>
      <xdr:rowOff>93254</xdr:rowOff>
    </xdr:to>
    <xdr:sp macro="" textlink="">
      <xdr:nvSpPr>
        <xdr:cNvPr id="704" name="楕円 703">
          <a:extLst>
            <a:ext uri="{FF2B5EF4-FFF2-40B4-BE49-F238E27FC236}">
              <a16:creationId xmlns:a16="http://schemas.microsoft.com/office/drawing/2014/main" id="{81905AA1-887B-45CB-91B0-3594DB363922}"/>
            </a:ext>
          </a:extLst>
        </xdr:cNvPr>
        <xdr:cNvSpPr/>
      </xdr:nvSpPr>
      <xdr:spPr>
        <a:xfrm>
          <a:off x="19494500" y="1010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3266</xdr:rowOff>
    </xdr:from>
    <xdr:to>
      <xdr:col>107</xdr:col>
      <xdr:colOff>50800</xdr:colOff>
      <xdr:row>59</xdr:row>
      <xdr:rowOff>42454</xdr:rowOff>
    </xdr:to>
    <xdr:cxnSp macro="">
      <xdr:nvCxnSpPr>
        <xdr:cNvPr id="705" name="直線コネクタ 704">
          <a:extLst>
            <a:ext uri="{FF2B5EF4-FFF2-40B4-BE49-F238E27FC236}">
              <a16:creationId xmlns:a16="http://schemas.microsoft.com/office/drawing/2014/main" id="{765E571B-DEB4-44C8-AEA2-C2276BB81FB8}"/>
            </a:ext>
          </a:extLst>
        </xdr:cNvPr>
        <xdr:cNvCxnSpPr/>
      </xdr:nvCxnSpPr>
      <xdr:spPr>
        <a:xfrm flipV="1">
          <a:off x="19545300" y="1011881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119017</xdr:rowOff>
    </xdr:from>
    <xdr:to>
      <xdr:col>98</xdr:col>
      <xdr:colOff>38100</xdr:colOff>
      <xdr:row>59</xdr:row>
      <xdr:rowOff>49167</xdr:rowOff>
    </xdr:to>
    <xdr:sp macro="" textlink="">
      <xdr:nvSpPr>
        <xdr:cNvPr id="706" name="楕円 705">
          <a:extLst>
            <a:ext uri="{FF2B5EF4-FFF2-40B4-BE49-F238E27FC236}">
              <a16:creationId xmlns:a16="http://schemas.microsoft.com/office/drawing/2014/main" id="{8F731288-EC1D-44AF-AF89-1EEAACC73D12}"/>
            </a:ext>
          </a:extLst>
        </xdr:cNvPr>
        <xdr:cNvSpPr/>
      </xdr:nvSpPr>
      <xdr:spPr>
        <a:xfrm>
          <a:off x="186055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169817</xdr:rowOff>
    </xdr:from>
    <xdr:to>
      <xdr:col>102</xdr:col>
      <xdr:colOff>114300</xdr:colOff>
      <xdr:row>59</xdr:row>
      <xdr:rowOff>42454</xdr:rowOff>
    </xdr:to>
    <xdr:cxnSp macro="">
      <xdr:nvCxnSpPr>
        <xdr:cNvPr id="707" name="直線コネクタ 706">
          <a:extLst>
            <a:ext uri="{FF2B5EF4-FFF2-40B4-BE49-F238E27FC236}">
              <a16:creationId xmlns:a16="http://schemas.microsoft.com/office/drawing/2014/main" id="{7D5E0919-8F20-4FEC-9ADD-2EFCE5FBD7CE}"/>
            </a:ext>
          </a:extLst>
        </xdr:cNvPr>
        <xdr:cNvCxnSpPr/>
      </xdr:nvCxnSpPr>
      <xdr:spPr>
        <a:xfrm>
          <a:off x="18656300" y="1011391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103976</xdr:rowOff>
    </xdr:from>
    <xdr:ext cx="469744" cy="259045"/>
    <xdr:sp macro="" textlink="">
      <xdr:nvSpPr>
        <xdr:cNvPr id="708" name="n_1aveValue【学校施設】&#10;一人当たり面積">
          <a:extLst>
            <a:ext uri="{FF2B5EF4-FFF2-40B4-BE49-F238E27FC236}">
              <a16:creationId xmlns:a16="http://schemas.microsoft.com/office/drawing/2014/main" id="{59F9DCFD-83FF-446E-8AF4-52B732157A29}"/>
            </a:ext>
          </a:extLst>
        </xdr:cNvPr>
        <xdr:cNvSpPr txBox="1"/>
      </xdr:nvSpPr>
      <xdr:spPr>
        <a:xfrm>
          <a:off x="21075727" y="1056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113773</xdr:rowOff>
    </xdr:from>
    <xdr:ext cx="469744" cy="259045"/>
    <xdr:sp macro="" textlink="">
      <xdr:nvSpPr>
        <xdr:cNvPr id="709" name="n_2aveValue【学校施設】&#10;一人当たり面積">
          <a:extLst>
            <a:ext uri="{FF2B5EF4-FFF2-40B4-BE49-F238E27FC236}">
              <a16:creationId xmlns:a16="http://schemas.microsoft.com/office/drawing/2014/main" id="{6546B5ED-C60C-40C3-A8E1-0202EE2C320D}"/>
            </a:ext>
          </a:extLst>
        </xdr:cNvPr>
        <xdr:cNvSpPr txBox="1"/>
      </xdr:nvSpPr>
      <xdr:spPr>
        <a:xfrm>
          <a:off x="20199427" y="1057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139899</xdr:rowOff>
    </xdr:from>
    <xdr:ext cx="469744" cy="259045"/>
    <xdr:sp macro="" textlink="">
      <xdr:nvSpPr>
        <xdr:cNvPr id="710" name="n_3aveValue【学校施設】&#10;一人当たり面積">
          <a:extLst>
            <a:ext uri="{FF2B5EF4-FFF2-40B4-BE49-F238E27FC236}">
              <a16:creationId xmlns:a16="http://schemas.microsoft.com/office/drawing/2014/main" id="{64077DA1-AC00-4A14-B16C-3E5AFAF75229}"/>
            </a:ext>
          </a:extLst>
        </xdr:cNvPr>
        <xdr:cNvSpPr txBox="1"/>
      </xdr:nvSpPr>
      <xdr:spPr>
        <a:xfrm>
          <a:off x="19310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105608</xdr:rowOff>
    </xdr:from>
    <xdr:ext cx="469744" cy="259045"/>
    <xdr:sp macro="" textlink="">
      <xdr:nvSpPr>
        <xdr:cNvPr id="711" name="n_4aveValue【学校施設】&#10;一人当たり面積">
          <a:extLst>
            <a:ext uri="{FF2B5EF4-FFF2-40B4-BE49-F238E27FC236}">
              <a16:creationId xmlns:a16="http://schemas.microsoft.com/office/drawing/2014/main" id="{D7BC4912-E37C-4D85-BAAB-64A0CA4E83F6}"/>
            </a:ext>
          </a:extLst>
        </xdr:cNvPr>
        <xdr:cNvSpPr txBox="1"/>
      </xdr:nvSpPr>
      <xdr:spPr>
        <a:xfrm>
          <a:off x="18421427" y="1039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42834</xdr:rowOff>
    </xdr:from>
    <xdr:ext cx="469744" cy="259045"/>
    <xdr:sp macro="" textlink="">
      <xdr:nvSpPr>
        <xdr:cNvPr id="712" name="n_1mainValue【学校施設】&#10;一人当たり面積">
          <a:extLst>
            <a:ext uri="{FF2B5EF4-FFF2-40B4-BE49-F238E27FC236}">
              <a16:creationId xmlns:a16="http://schemas.microsoft.com/office/drawing/2014/main" id="{9364BA71-C3BF-43CF-BA17-6C42A2E7743A}"/>
            </a:ext>
          </a:extLst>
        </xdr:cNvPr>
        <xdr:cNvSpPr txBox="1"/>
      </xdr:nvSpPr>
      <xdr:spPr>
        <a:xfrm>
          <a:off x="21075727" y="981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70593</xdr:rowOff>
    </xdr:from>
    <xdr:ext cx="469744" cy="259045"/>
    <xdr:sp macro="" textlink="">
      <xdr:nvSpPr>
        <xdr:cNvPr id="713" name="n_2mainValue【学校施設】&#10;一人当たり面積">
          <a:extLst>
            <a:ext uri="{FF2B5EF4-FFF2-40B4-BE49-F238E27FC236}">
              <a16:creationId xmlns:a16="http://schemas.microsoft.com/office/drawing/2014/main" id="{3CEBBFEA-B8F6-4332-964B-1BB87042E054}"/>
            </a:ext>
          </a:extLst>
        </xdr:cNvPr>
        <xdr:cNvSpPr txBox="1"/>
      </xdr:nvSpPr>
      <xdr:spPr>
        <a:xfrm>
          <a:off x="20199427" y="984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109781</xdr:rowOff>
    </xdr:from>
    <xdr:ext cx="469744" cy="259045"/>
    <xdr:sp macro="" textlink="">
      <xdr:nvSpPr>
        <xdr:cNvPr id="714" name="n_3mainValue【学校施設】&#10;一人当たり面積">
          <a:extLst>
            <a:ext uri="{FF2B5EF4-FFF2-40B4-BE49-F238E27FC236}">
              <a16:creationId xmlns:a16="http://schemas.microsoft.com/office/drawing/2014/main" id="{C96123DC-A988-4EFA-ABDF-91B8BA7F5DBC}"/>
            </a:ext>
          </a:extLst>
        </xdr:cNvPr>
        <xdr:cNvSpPr txBox="1"/>
      </xdr:nvSpPr>
      <xdr:spPr>
        <a:xfrm>
          <a:off x="19310427" y="988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65694</xdr:rowOff>
    </xdr:from>
    <xdr:ext cx="469744" cy="259045"/>
    <xdr:sp macro="" textlink="">
      <xdr:nvSpPr>
        <xdr:cNvPr id="715" name="n_4mainValue【学校施設】&#10;一人当たり面積">
          <a:extLst>
            <a:ext uri="{FF2B5EF4-FFF2-40B4-BE49-F238E27FC236}">
              <a16:creationId xmlns:a16="http://schemas.microsoft.com/office/drawing/2014/main" id="{77633D51-3E0A-42A9-8EA9-EFFC429E794C}"/>
            </a:ext>
          </a:extLst>
        </xdr:cNvPr>
        <xdr:cNvSpPr txBox="1"/>
      </xdr:nvSpPr>
      <xdr:spPr>
        <a:xfrm>
          <a:off x="18421427" y="983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A764BCAD-0B54-4D2E-9F71-61BF2538BAB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C2AEA738-70CF-47A6-9BB5-75912052090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D5AD2C37-D0EC-4E1A-A148-467DED860D4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D4662538-48FC-4324-8354-7AA510716DF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9B48445-2F00-4D19-A81C-C857630CD4D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4ED6134E-2BBC-49B5-A1F1-24B1639A2BA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119C43AB-77D9-4A38-A30B-99F9FECDD62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90F3B02A-7A00-4750-B6DF-F76BB01CB5B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542E4FE4-31BB-42B0-A6D9-A7587C53094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60F2950F-6F77-4F2C-B6F7-1E525E75917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680DC60C-FE78-4754-B543-7867669E91E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DF5A6C2F-0687-4BB3-ADF4-213C790434B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5BB7498F-9950-4D73-9B6D-99ACFC80AEE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1C7CB5F0-E976-445B-83A5-757C0722EC0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ACEBA153-A800-423D-AA01-EC43F4A3CA9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7A3F27B1-7735-4155-8192-BAB5A2B0279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839BF424-3E45-4732-BCA9-34C90C29081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9C654703-99C5-4D62-B095-6BF54C513B5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0E750F68-D5D4-423A-ABD4-7CAE802CA4E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0199AA19-812D-490A-A891-CE8B9BAFB29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72616E63-7652-4FEF-8AAB-93787E3B632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FFDA0BCE-C2B3-4044-ADFA-200432FB9BD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963BCBCD-744E-4C24-9CCF-1235B2DCEC2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児童館】&#10;有形固定資産減価償却率グラフ枠">
          <a:extLst>
            <a:ext uri="{FF2B5EF4-FFF2-40B4-BE49-F238E27FC236}">
              <a16:creationId xmlns:a16="http://schemas.microsoft.com/office/drawing/2014/main" id="{50D03F28-3734-4F14-8629-1CBC1562519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740" name="直線コネクタ 739">
          <a:extLst>
            <a:ext uri="{FF2B5EF4-FFF2-40B4-BE49-F238E27FC236}">
              <a16:creationId xmlns:a16="http://schemas.microsoft.com/office/drawing/2014/main" id="{BA02F08A-D70C-42E9-8005-0D9E6627614E}"/>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1" name="【児童館】&#10;有形固定資産減価償却率最小値テキスト">
          <a:extLst>
            <a:ext uri="{FF2B5EF4-FFF2-40B4-BE49-F238E27FC236}">
              <a16:creationId xmlns:a16="http://schemas.microsoft.com/office/drawing/2014/main" id="{80A5DF23-5AA8-462E-97F5-C2861AA6EE0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2" name="直線コネクタ 741">
          <a:extLst>
            <a:ext uri="{FF2B5EF4-FFF2-40B4-BE49-F238E27FC236}">
              <a16:creationId xmlns:a16="http://schemas.microsoft.com/office/drawing/2014/main" id="{7DF044FE-3223-4AD3-86EF-597542A955B2}"/>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743" name="【児童館】&#10;有形固定資産減価償却率最大値テキスト">
          <a:extLst>
            <a:ext uri="{FF2B5EF4-FFF2-40B4-BE49-F238E27FC236}">
              <a16:creationId xmlns:a16="http://schemas.microsoft.com/office/drawing/2014/main" id="{9E1D06E1-D6AC-4299-AA12-0A2BF292E073}"/>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744" name="直線コネクタ 743">
          <a:extLst>
            <a:ext uri="{FF2B5EF4-FFF2-40B4-BE49-F238E27FC236}">
              <a16:creationId xmlns:a16="http://schemas.microsoft.com/office/drawing/2014/main" id="{D55C648E-02D0-4D0A-B58F-A56F194681B0}"/>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745" name="【児童館】&#10;有形固定資産減価償却率平均値テキスト">
          <a:extLst>
            <a:ext uri="{FF2B5EF4-FFF2-40B4-BE49-F238E27FC236}">
              <a16:creationId xmlns:a16="http://schemas.microsoft.com/office/drawing/2014/main" id="{73F61463-1972-40C0-A6D8-01AF9B8DAD3B}"/>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746" name="フローチャート: 判断 745">
          <a:extLst>
            <a:ext uri="{FF2B5EF4-FFF2-40B4-BE49-F238E27FC236}">
              <a16:creationId xmlns:a16="http://schemas.microsoft.com/office/drawing/2014/main" id="{FCDC41AD-9960-4330-83DD-5038B434400E}"/>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747" name="フローチャート: 判断 746">
          <a:extLst>
            <a:ext uri="{FF2B5EF4-FFF2-40B4-BE49-F238E27FC236}">
              <a16:creationId xmlns:a16="http://schemas.microsoft.com/office/drawing/2014/main" id="{346FDBE3-2D1E-46D4-B781-2C2D69CB8AAB}"/>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748" name="フローチャート: 判断 747">
          <a:extLst>
            <a:ext uri="{FF2B5EF4-FFF2-40B4-BE49-F238E27FC236}">
              <a16:creationId xmlns:a16="http://schemas.microsoft.com/office/drawing/2014/main" id="{6E2DAA55-738A-44D6-8491-FFBECCAF24D5}"/>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9" name="フローチャート: 判断 748">
          <a:extLst>
            <a:ext uri="{FF2B5EF4-FFF2-40B4-BE49-F238E27FC236}">
              <a16:creationId xmlns:a16="http://schemas.microsoft.com/office/drawing/2014/main" id="{521B607E-FCCC-4431-ADCD-F09B82591D44}"/>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750" name="フローチャート: 判断 749">
          <a:extLst>
            <a:ext uri="{FF2B5EF4-FFF2-40B4-BE49-F238E27FC236}">
              <a16:creationId xmlns:a16="http://schemas.microsoft.com/office/drawing/2014/main" id="{A3C8EDD4-3924-41BF-A990-FEFF02331F34}"/>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5CA7A165-3D5C-48FC-B031-BC58754D022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D0757E1C-CC21-42DE-9FD6-5E4C0E55C55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BAA3F836-3099-4D79-B35D-7889BBB9678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54E2F81E-1A1D-4101-9FDF-3F1850D69EF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B8E9C27C-59DA-499F-866D-ED6C05C07AF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44450</xdr:rowOff>
    </xdr:from>
    <xdr:to>
      <xdr:col>85</xdr:col>
      <xdr:colOff>177800</xdr:colOff>
      <xdr:row>86</xdr:row>
      <xdr:rowOff>146050</xdr:rowOff>
    </xdr:to>
    <xdr:sp macro="" textlink="">
      <xdr:nvSpPr>
        <xdr:cNvPr id="756" name="楕円 755">
          <a:extLst>
            <a:ext uri="{FF2B5EF4-FFF2-40B4-BE49-F238E27FC236}">
              <a16:creationId xmlns:a16="http://schemas.microsoft.com/office/drawing/2014/main" id="{865FE469-8644-4D58-86A2-69C3163D6383}"/>
            </a:ext>
          </a:extLst>
        </xdr:cNvPr>
        <xdr:cNvSpPr/>
      </xdr:nvSpPr>
      <xdr:spPr>
        <a:xfrm>
          <a:off x="162687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130827</xdr:rowOff>
    </xdr:from>
    <xdr:ext cx="405111" cy="259045"/>
    <xdr:sp macro="" textlink="">
      <xdr:nvSpPr>
        <xdr:cNvPr id="757" name="【児童館】&#10;有形固定資産減価償却率該当値テキスト">
          <a:extLst>
            <a:ext uri="{FF2B5EF4-FFF2-40B4-BE49-F238E27FC236}">
              <a16:creationId xmlns:a16="http://schemas.microsoft.com/office/drawing/2014/main" id="{B7ACD10B-5EDC-4C6A-94C5-EC538BD9D5EE}"/>
            </a:ext>
          </a:extLst>
        </xdr:cNvPr>
        <xdr:cNvSpPr txBox="1"/>
      </xdr:nvSpPr>
      <xdr:spPr>
        <a:xfrm>
          <a:off x="16357600" y="1470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2539</xdr:rowOff>
    </xdr:from>
    <xdr:to>
      <xdr:col>81</xdr:col>
      <xdr:colOff>101600</xdr:colOff>
      <xdr:row>86</xdr:row>
      <xdr:rowOff>104139</xdr:rowOff>
    </xdr:to>
    <xdr:sp macro="" textlink="">
      <xdr:nvSpPr>
        <xdr:cNvPr id="758" name="楕円 757">
          <a:extLst>
            <a:ext uri="{FF2B5EF4-FFF2-40B4-BE49-F238E27FC236}">
              <a16:creationId xmlns:a16="http://schemas.microsoft.com/office/drawing/2014/main" id="{D3ABE1ED-525F-46ED-916D-CB67FB425CD3}"/>
            </a:ext>
          </a:extLst>
        </xdr:cNvPr>
        <xdr:cNvSpPr/>
      </xdr:nvSpPr>
      <xdr:spPr>
        <a:xfrm>
          <a:off x="15430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53339</xdr:rowOff>
    </xdr:from>
    <xdr:to>
      <xdr:col>85</xdr:col>
      <xdr:colOff>127000</xdr:colOff>
      <xdr:row>86</xdr:row>
      <xdr:rowOff>95250</xdr:rowOff>
    </xdr:to>
    <xdr:cxnSp macro="">
      <xdr:nvCxnSpPr>
        <xdr:cNvPr id="759" name="直線コネクタ 758">
          <a:extLst>
            <a:ext uri="{FF2B5EF4-FFF2-40B4-BE49-F238E27FC236}">
              <a16:creationId xmlns:a16="http://schemas.microsoft.com/office/drawing/2014/main" id="{437F5640-E32B-4C61-BE91-7D33B797C7EF}"/>
            </a:ext>
          </a:extLst>
        </xdr:cNvPr>
        <xdr:cNvCxnSpPr/>
      </xdr:nvCxnSpPr>
      <xdr:spPr>
        <a:xfrm>
          <a:off x="15481300" y="14798039"/>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132080</xdr:rowOff>
    </xdr:from>
    <xdr:to>
      <xdr:col>76</xdr:col>
      <xdr:colOff>165100</xdr:colOff>
      <xdr:row>86</xdr:row>
      <xdr:rowOff>62230</xdr:rowOff>
    </xdr:to>
    <xdr:sp macro="" textlink="">
      <xdr:nvSpPr>
        <xdr:cNvPr id="760" name="楕円 759">
          <a:extLst>
            <a:ext uri="{FF2B5EF4-FFF2-40B4-BE49-F238E27FC236}">
              <a16:creationId xmlns:a16="http://schemas.microsoft.com/office/drawing/2014/main" id="{6AB2E9FA-7968-4394-83B1-2D5D6A4E528D}"/>
            </a:ext>
          </a:extLst>
        </xdr:cNvPr>
        <xdr:cNvSpPr/>
      </xdr:nvSpPr>
      <xdr:spPr>
        <a:xfrm>
          <a:off x="14541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xdr:rowOff>
    </xdr:from>
    <xdr:to>
      <xdr:col>81</xdr:col>
      <xdr:colOff>50800</xdr:colOff>
      <xdr:row>86</xdr:row>
      <xdr:rowOff>53339</xdr:rowOff>
    </xdr:to>
    <xdr:cxnSp macro="">
      <xdr:nvCxnSpPr>
        <xdr:cNvPr id="761" name="直線コネクタ 760">
          <a:extLst>
            <a:ext uri="{FF2B5EF4-FFF2-40B4-BE49-F238E27FC236}">
              <a16:creationId xmlns:a16="http://schemas.microsoft.com/office/drawing/2014/main" id="{2D677934-737B-4105-9A84-FC2C7E1B9737}"/>
            </a:ext>
          </a:extLst>
        </xdr:cNvPr>
        <xdr:cNvCxnSpPr/>
      </xdr:nvCxnSpPr>
      <xdr:spPr>
        <a:xfrm>
          <a:off x="14592300" y="147561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90170</xdr:rowOff>
    </xdr:from>
    <xdr:to>
      <xdr:col>72</xdr:col>
      <xdr:colOff>38100</xdr:colOff>
      <xdr:row>86</xdr:row>
      <xdr:rowOff>20320</xdr:rowOff>
    </xdr:to>
    <xdr:sp macro="" textlink="">
      <xdr:nvSpPr>
        <xdr:cNvPr id="762" name="楕円 761">
          <a:extLst>
            <a:ext uri="{FF2B5EF4-FFF2-40B4-BE49-F238E27FC236}">
              <a16:creationId xmlns:a16="http://schemas.microsoft.com/office/drawing/2014/main" id="{90112367-43FA-4908-BC1B-F8421272C481}"/>
            </a:ext>
          </a:extLst>
        </xdr:cNvPr>
        <xdr:cNvSpPr/>
      </xdr:nvSpPr>
      <xdr:spPr>
        <a:xfrm>
          <a:off x="13652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140970</xdr:rowOff>
    </xdr:from>
    <xdr:to>
      <xdr:col>76</xdr:col>
      <xdr:colOff>114300</xdr:colOff>
      <xdr:row>86</xdr:row>
      <xdr:rowOff>11430</xdr:rowOff>
    </xdr:to>
    <xdr:cxnSp macro="">
      <xdr:nvCxnSpPr>
        <xdr:cNvPr id="763" name="直線コネクタ 762">
          <a:extLst>
            <a:ext uri="{FF2B5EF4-FFF2-40B4-BE49-F238E27FC236}">
              <a16:creationId xmlns:a16="http://schemas.microsoft.com/office/drawing/2014/main" id="{00F453CB-54E7-45E9-BA0D-DB4735DD7087}"/>
            </a:ext>
          </a:extLst>
        </xdr:cNvPr>
        <xdr:cNvCxnSpPr/>
      </xdr:nvCxnSpPr>
      <xdr:spPr>
        <a:xfrm>
          <a:off x="13703300" y="147142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48261</xdr:rowOff>
    </xdr:from>
    <xdr:to>
      <xdr:col>67</xdr:col>
      <xdr:colOff>101600</xdr:colOff>
      <xdr:row>85</xdr:row>
      <xdr:rowOff>149861</xdr:rowOff>
    </xdr:to>
    <xdr:sp macro="" textlink="">
      <xdr:nvSpPr>
        <xdr:cNvPr id="764" name="楕円 763">
          <a:extLst>
            <a:ext uri="{FF2B5EF4-FFF2-40B4-BE49-F238E27FC236}">
              <a16:creationId xmlns:a16="http://schemas.microsoft.com/office/drawing/2014/main" id="{53D9F44B-2DC5-4D14-93A6-BEF069AF6963}"/>
            </a:ext>
          </a:extLst>
        </xdr:cNvPr>
        <xdr:cNvSpPr/>
      </xdr:nvSpPr>
      <xdr:spPr>
        <a:xfrm>
          <a:off x="12763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99061</xdr:rowOff>
    </xdr:from>
    <xdr:to>
      <xdr:col>71</xdr:col>
      <xdr:colOff>177800</xdr:colOff>
      <xdr:row>85</xdr:row>
      <xdr:rowOff>140970</xdr:rowOff>
    </xdr:to>
    <xdr:cxnSp macro="">
      <xdr:nvCxnSpPr>
        <xdr:cNvPr id="765" name="直線コネクタ 764">
          <a:extLst>
            <a:ext uri="{FF2B5EF4-FFF2-40B4-BE49-F238E27FC236}">
              <a16:creationId xmlns:a16="http://schemas.microsoft.com/office/drawing/2014/main" id="{72F98CDE-4438-4403-AC25-5D5EFF5571A3}"/>
            </a:ext>
          </a:extLst>
        </xdr:cNvPr>
        <xdr:cNvCxnSpPr/>
      </xdr:nvCxnSpPr>
      <xdr:spPr>
        <a:xfrm>
          <a:off x="12814300" y="146723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766" name="n_1aveValue【児童館】&#10;有形固定資産減価償却率">
          <a:extLst>
            <a:ext uri="{FF2B5EF4-FFF2-40B4-BE49-F238E27FC236}">
              <a16:creationId xmlns:a16="http://schemas.microsoft.com/office/drawing/2014/main" id="{4818F334-2EFD-41D8-80E7-915DE5582990}"/>
            </a:ext>
          </a:extLst>
        </xdr:cNvPr>
        <xdr:cNvSpPr txBox="1"/>
      </xdr:nvSpPr>
      <xdr:spPr>
        <a:xfrm>
          <a:off x="15266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767" name="n_2aveValue【児童館】&#10;有形固定資産減価償却率">
          <a:extLst>
            <a:ext uri="{FF2B5EF4-FFF2-40B4-BE49-F238E27FC236}">
              <a16:creationId xmlns:a16="http://schemas.microsoft.com/office/drawing/2014/main" id="{8028068D-2833-4B91-8A47-6F712AA69644}"/>
            </a:ext>
          </a:extLst>
        </xdr:cNvPr>
        <xdr:cNvSpPr txBox="1"/>
      </xdr:nvSpPr>
      <xdr:spPr>
        <a:xfrm>
          <a:off x="14389744"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8" name="n_3aveValue【児童館】&#10;有形固定資産減価償却率">
          <a:extLst>
            <a:ext uri="{FF2B5EF4-FFF2-40B4-BE49-F238E27FC236}">
              <a16:creationId xmlns:a16="http://schemas.microsoft.com/office/drawing/2014/main" id="{D77EBC5A-63BE-4A90-A7D5-E9DF8E523C8E}"/>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769" name="n_4aveValue【児童館】&#10;有形固定資産減価償却率">
          <a:extLst>
            <a:ext uri="{FF2B5EF4-FFF2-40B4-BE49-F238E27FC236}">
              <a16:creationId xmlns:a16="http://schemas.microsoft.com/office/drawing/2014/main" id="{B6A6D29B-54D6-41B2-9C87-026AB6A75857}"/>
            </a:ext>
          </a:extLst>
        </xdr:cNvPr>
        <xdr:cNvSpPr txBox="1"/>
      </xdr:nvSpPr>
      <xdr:spPr>
        <a:xfrm>
          <a:off x="12611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95266</xdr:rowOff>
    </xdr:from>
    <xdr:ext cx="405111" cy="259045"/>
    <xdr:sp macro="" textlink="">
      <xdr:nvSpPr>
        <xdr:cNvPr id="770" name="n_1mainValue【児童館】&#10;有形固定資産減価償却率">
          <a:extLst>
            <a:ext uri="{FF2B5EF4-FFF2-40B4-BE49-F238E27FC236}">
              <a16:creationId xmlns:a16="http://schemas.microsoft.com/office/drawing/2014/main" id="{F012BF47-0CCC-493E-BCF5-BD350E90DEFB}"/>
            </a:ext>
          </a:extLst>
        </xdr:cNvPr>
        <xdr:cNvSpPr txBox="1"/>
      </xdr:nvSpPr>
      <xdr:spPr>
        <a:xfrm>
          <a:off x="15266044" y="1483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53357</xdr:rowOff>
    </xdr:from>
    <xdr:ext cx="405111" cy="259045"/>
    <xdr:sp macro="" textlink="">
      <xdr:nvSpPr>
        <xdr:cNvPr id="771" name="n_2mainValue【児童館】&#10;有形固定資産減価償却率">
          <a:extLst>
            <a:ext uri="{FF2B5EF4-FFF2-40B4-BE49-F238E27FC236}">
              <a16:creationId xmlns:a16="http://schemas.microsoft.com/office/drawing/2014/main" id="{F6FDE362-42CD-4780-92B4-D27D6182DE39}"/>
            </a:ext>
          </a:extLst>
        </xdr:cNvPr>
        <xdr:cNvSpPr txBox="1"/>
      </xdr:nvSpPr>
      <xdr:spPr>
        <a:xfrm>
          <a:off x="14389744"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11447</xdr:rowOff>
    </xdr:from>
    <xdr:ext cx="405111" cy="259045"/>
    <xdr:sp macro="" textlink="">
      <xdr:nvSpPr>
        <xdr:cNvPr id="772" name="n_3mainValue【児童館】&#10;有形固定資産減価償却率">
          <a:extLst>
            <a:ext uri="{FF2B5EF4-FFF2-40B4-BE49-F238E27FC236}">
              <a16:creationId xmlns:a16="http://schemas.microsoft.com/office/drawing/2014/main" id="{02FDAF05-92E1-4342-BB1D-AACB4FF771AA}"/>
            </a:ext>
          </a:extLst>
        </xdr:cNvPr>
        <xdr:cNvSpPr txBox="1"/>
      </xdr:nvSpPr>
      <xdr:spPr>
        <a:xfrm>
          <a:off x="13500744" y="1475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140988</xdr:rowOff>
    </xdr:from>
    <xdr:ext cx="405111" cy="259045"/>
    <xdr:sp macro="" textlink="">
      <xdr:nvSpPr>
        <xdr:cNvPr id="773" name="n_4mainValue【児童館】&#10;有形固定資産減価償却率">
          <a:extLst>
            <a:ext uri="{FF2B5EF4-FFF2-40B4-BE49-F238E27FC236}">
              <a16:creationId xmlns:a16="http://schemas.microsoft.com/office/drawing/2014/main" id="{4BD55DFD-EF9B-442B-9E79-E738240F1BE9}"/>
            </a:ext>
          </a:extLst>
        </xdr:cNvPr>
        <xdr:cNvSpPr txBox="1"/>
      </xdr:nvSpPr>
      <xdr:spPr>
        <a:xfrm>
          <a:off x="126117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7ED63564-698B-4422-85DF-6323B7AF2D9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F760A78E-6E5F-4934-BCEC-61BBC2410BF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D00DE572-61C9-476E-93AD-383F98F913F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44D84634-9305-4D3D-9166-856FE4C4590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E44E5B4-4318-4835-BC7E-6CC48524D62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457B64AA-F204-435F-BC43-B40B561BCCF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8A4AA70A-F2DA-4A35-84EC-1335BB5CD4F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ACE834A3-3134-4AD7-A7E8-6C1878D7AC8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EBCA0B47-DB43-4979-B602-35948B3611B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47363FE7-F4A9-4ACE-B289-2B9F00BAD05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a:extLst>
            <a:ext uri="{FF2B5EF4-FFF2-40B4-BE49-F238E27FC236}">
              <a16:creationId xmlns:a16="http://schemas.microsoft.com/office/drawing/2014/main" id="{20C8EB32-F43F-4949-839C-FA349FA8EA5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5" name="テキスト ボックス 784">
          <a:extLst>
            <a:ext uri="{FF2B5EF4-FFF2-40B4-BE49-F238E27FC236}">
              <a16:creationId xmlns:a16="http://schemas.microsoft.com/office/drawing/2014/main" id="{30F69A86-3453-4D59-8D38-132D40D5C4E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a:extLst>
            <a:ext uri="{FF2B5EF4-FFF2-40B4-BE49-F238E27FC236}">
              <a16:creationId xmlns:a16="http://schemas.microsoft.com/office/drawing/2014/main" id="{15337421-E9B2-4AAB-9BAE-15F423D4B77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7" name="テキスト ボックス 786">
          <a:extLst>
            <a:ext uri="{FF2B5EF4-FFF2-40B4-BE49-F238E27FC236}">
              <a16:creationId xmlns:a16="http://schemas.microsoft.com/office/drawing/2014/main" id="{FF6CEFAB-E786-4556-A0D3-090AF39C843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a:extLst>
            <a:ext uri="{FF2B5EF4-FFF2-40B4-BE49-F238E27FC236}">
              <a16:creationId xmlns:a16="http://schemas.microsoft.com/office/drawing/2014/main" id="{DF5C4133-B4A7-41EE-93FF-186DB3FF021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9" name="テキスト ボックス 788">
          <a:extLst>
            <a:ext uri="{FF2B5EF4-FFF2-40B4-BE49-F238E27FC236}">
              <a16:creationId xmlns:a16="http://schemas.microsoft.com/office/drawing/2014/main" id="{930BE9A9-91F5-4E13-B998-38E0E8A4376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a:extLst>
            <a:ext uri="{FF2B5EF4-FFF2-40B4-BE49-F238E27FC236}">
              <a16:creationId xmlns:a16="http://schemas.microsoft.com/office/drawing/2014/main" id="{CE590C42-A160-4899-AC20-C183629D999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1" name="テキスト ボックス 790">
          <a:extLst>
            <a:ext uri="{FF2B5EF4-FFF2-40B4-BE49-F238E27FC236}">
              <a16:creationId xmlns:a16="http://schemas.microsoft.com/office/drawing/2014/main" id="{A31C7120-3259-4D74-BACA-B42781BB7F4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a:extLst>
            <a:ext uri="{FF2B5EF4-FFF2-40B4-BE49-F238E27FC236}">
              <a16:creationId xmlns:a16="http://schemas.microsoft.com/office/drawing/2014/main" id="{481826C5-0D13-484A-9EA1-C9C0A99F57E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3" name="テキスト ボックス 792">
          <a:extLst>
            <a:ext uri="{FF2B5EF4-FFF2-40B4-BE49-F238E27FC236}">
              <a16:creationId xmlns:a16="http://schemas.microsoft.com/office/drawing/2014/main" id="{D6504E3D-041C-4285-9F67-4BFC977841B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AC91F074-0544-4907-8092-4B649D6F6D8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776188A0-5D8A-4AAD-A317-002982E77CA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a:extLst>
            <a:ext uri="{FF2B5EF4-FFF2-40B4-BE49-F238E27FC236}">
              <a16:creationId xmlns:a16="http://schemas.microsoft.com/office/drawing/2014/main" id="{00F108B5-395F-4C97-9745-2ADF92DC325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797" name="直線コネクタ 796">
          <a:extLst>
            <a:ext uri="{FF2B5EF4-FFF2-40B4-BE49-F238E27FC236}">
              <a16:creationId xmlns:a16="http://schemas.microsoft.com/office/drawing/2014/main" id="{CFC5743C-8D96-45C9-A473-9AD889E66DB6}"/>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8" name="【児童館】&#10;一人当たり面積最小値テキスト">
          <a:extLst>
            <a:ext uri="{FF2B5EF4-FFF2-40B4-BE49-F238E27FC236}">
              <a16:creationId xmlns:a16="http://schemas.microsoft.com/office/drawing/2014/main" id="{94C12741-9C8E-4BAF-B687-34F025976499}"/>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9" name="直線コネクタ 798">
          <a:extLst>
            <a:ext uri="{FF2B5EF4-FFF2-40B4-BE49-F238E27FC236}">
              <a16:creationId xmlns:a16="http://schemas.microsoft.com/office/drawing/2014/main" id="{290DAC70-F812-4C6D-B579-C1EB04A5152C}"/>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800" name="【児童館】&#10;一人当たり面積最大値テキスト">
          <a:extLst>
            <a:ext uri="{FF2B5EF4-FFF2-40B4-BE49-F238E27FC236}">
              <a16:creationId xmlns:a16="http://schemas.microsoft.com/office/drawing/2014/main" id="{EBF83F31-1475-44FD-9E3E-8E011D663CC5}"/>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801" name="直線コネクタ 800">
          <a:extLst>
            <a:ext uri="{FF2B5EF4-FFF2-40B4-BE49-F238E27FC236}">
              <a16:creationId xmlns:a16="http://schemas.microsoft.com/office/drawing/2014/main" id="{E9DA4DAC-F57D-40EF-9599-F637A3C45BAB}"/>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2" name="【児童館】&#10;一人当たり面積平均値テキスト">
          <a:extLst>
            <a:ext uri="{FF2B5EF4-FFF2-40B4-BE49-F238E27FC236}">
              <a16:creationId xmlns:a16="http://schemas.microsoft.com/office/drawing/2014/main" id="{53B6A59A-6658-4C85-903F-292BCAFC5418}"/>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3" name="フローチャート: 判断 802">
          <a:extLst>
            <a:ext uri="{FF2B5EF4-FFF2-40B4-BE49-F238E27FC236}">
              <a16:creationId xmlns:a16="http://schemas.microsoft.com/office/drawing/2014/main" id="{315EC90B-C1D6-4966-BAF2-F1A4C8041997}"/>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4" name="フローチャート: 判断 803">
          <a:extLst>
            <a:ext uri="{FF2B5EF4-FFF2-40B4-BE49-F238E27FC236}">
              <a16:creationId xmlns:a16="http://schemas.microsoft.com/office/drawing/2014/main" id="{C69109B9-0B76-4EFD-A255-A3BC3F4B6973}"/>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05" name="フローチャート: 判断 804">
          <a:extLst>
            <a:ext uri="{FF2B5EF4-FFF2-40B4-BE49-F238E27FC236}">
              <a16:creationId xmlns:a16="http://schemas.microsoft.com/office/drawing/2014/main" id="{6CD91C0D-B856-4DD0-BCD0-9366355D0AFF}"/>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06" name="フローチャート: 判断 805">
          <a:extLst>
            <a:ext uri="{FF2B5EF4-FFF2-40B4-BE49-F238E27FC236}">
              <a16:creationId xmlns:a16="http://schemas.microsoft.com/office/drawing/2014/main" id="{0D7E8FD9-717A-4C1B-874C-B1466EDEBCA4}"/>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07" name="フローチャート: 判断 806">
          <a:extLst>
            <a:ext uri="{FF2B5EF4-FFF2-40B4-BE49-F238E27FC236}">
              <a16:creationId xmlns:a16="http://schemas.microsoft.com/office/drawing/2014/main" id="{A98560C0-9890-4C80-B603-3E863C4AD3E9}"/>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FD76CF32-14CD-4EC3-9E80-D183CA062B1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EF5A6CCB-0EB2-460A-8660-A0630E8BFC8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F54E057C-944B-4B71-9F62-F99AF074B66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E9DCBC8-9759-4667-9C0E-0662488CB4A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1D5328DA-D808-4487-A835-9599B034FC3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25400</xdr:rowOff>
    </xdr:from>
    <xdr:to>
      <xdr:col>116</xdr:col>
      <xdr:colOff>114300</xdr:colOff>
      <xdr:row>86</xdr:row>
      <xdr:rowOff>127000</xdr:rowOff>
    </xdr:to>
    <xdr:sp macro="" textlink="">
      <xdr:nvSpPr>
        <xdr:cNvPr id="813" name="楕円 812">
          <a:extLst>
            <a:ext uri="{FF2B5EF4-FFF2-40B4-BE49-F238E27FC236}">
              <a16:creationId xmlns:a16="http://schemas.microsoft.com/office/drawing/2014/main" id="{63816A86-CA87-40DD-88D8-47F70673724C}"/>
            </a:ext>
          </a:extLst>
        </xdr:cNvPr>
        <xdr:cNvSpPr/>
      </xdr:nvSpPr>
      <xdr:spPr>
        <a:xfrm>
          <a:off x="221107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111777</xdr:rowOff>
    </xdr:from>
    <xdr:ext cx="469744" cy="259045"/>
    <xdr:sp macro="" textlink="">
      <xdr:nvSpPr>
        <xdr:cNvPr id="814" name="【児童館】&#10;一人当たり面積該当値テキスト">
          <a:extLst>
            <a:ext uri="{FF2B5EF4-FFF2-40B4-BE49-F238E27FC236}">
              <a16:creationId xmlns:a16="http://schemas.microsoft.com/office/drawing/2014/main" id="{E6832368-A407-46C1-B4FC-DF745EE5027E}"/>
            </a:ext>
          </a:extLst>
        </xdr:cNvPr>
        <xdr:cNvSpPr txBox="1"/>
      </xdr:nvSpPr>
      <xdr:spPr>
        <a:xfrm>
          <a:off x="22199600"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25400</xdr:rowOff>
    </xdr:from>
    <xdr:to>
      <xdr:col>112</xdr:col>
      <xdr:colOff>38100</xdr:colOff>
      <xdr:row>86</xdr:row>
      <xdr:rowOff>127000</xdr:rowOff>
    </xdr:to>
    <xdr:sp macro="" textlink="">
      <xdr:nvSpPr>
        <xdr:cNvPr id="815" name="楕円 814">
          <a:extLst>
            <a:ext uri="{FF2B5EF4-FFF2-40B4-BE49-F238E27FC236}">
              <a16:creationId xmlns:a16="http://schemas.microsoft.com/office/drawing/2014/main" id="{2427FDD7-C5EB-4268-A819-952D1FDE4369}"/>
            </a:ext>
          </a:extLst>
        </xdr:cNvPr>
        <xdr:cNvSpPr/>
      </xdr:nvSpPr>
      <xdr:spPr>
        <a:xfrm>
          <a:off x="21272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76200</xdr:rowOff>
    </xdr:from>
    <xdr:to>
      <xdr:col>116</xdr:col>
      <xdr:colOff>63500</xdr:colOff>
      <xdr:row>86</xdr:row>
      <xdr:rowOff>76200</xdr:rowOff>
    </xdr:to>
    <xdr:cxnSp macro="">
      <xdr:nvCxnSpPr>
        <xdr:cNvPr id="816" name="直線コネクタ 815">
          <a:extLst>
            <a:ext uri="{FF2B5EF4-FFF2-40B4-BE49-F238E27FC236}">
              <a16:creationId xmlns:a16="http://schemas.microsoft.com/office/drawing/2014/main" id="{6C3CC1A4-A7FA-43EF-81CC-AAF9162E8601}"/>
            </a:ext>
          </a:extLst>
        </xdr:cNvPr>
        <xdr:cNvCxnSpPr/>
      </xdr:nvCxnSpPr>
      <xdr:spPr>
        <a:xfrm>
          <a:off x="21323300" y="14820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25400</xdr:rowOff>
    </xdr:from>
    <xdr:to>
      <xdr:col>107</xdr:col>
      <xdr:colOff>101600</xdr:colOff>
      <xdr:row>86</xdr:row>
      <xdr:rowOff>127000</xdr:rowOff>
    </xdr:to>
    <xdr:sp macro="" textlink="">
      <xdr:nvSpPr>
        <xdr:cNvPr id="817" name="楕円 816">
          <a:extLst>
            <a:ext uri="{FF2B5EF4-FFF2-40B4-BE49-F238E27FC236}">
              <a16:creationId xmlns:a16="http://schemas.microsoft.com/office/drawing/2014/main" id="{349CD538-D13E-44D9-ABBA-A905AB2697F3}"/>
            </a:ext>
          </a:extLst>
        </xdr:cNvPr>
        <xdr:cNvSpPr/>
      </xdr:nvSpPr>
      <xdr:spPr>
        <a:xfrm>
          <a:off x="20383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76200</xdr:rowOff>
    </xdr:from>
    <xdr:to>
      <xdr:col>111</xdr:col>
      <xdr:colOff>177800</xdr:colOff>
      <xdr:row>86</xdr:row>
      <xdr:rowOff>76200</xdr:rowOff>
    </xdr:to>
    <xdr:cxnSp macro="">
      <xdr:nvCxnSpPr>
        <xdr:cNvPr id="818" name="直線コネクタ 817">
          <a:extLst>
            <a:ext uri="{FF2B5EF4-FFF2-40B4-BE49-F238E27FC236}">
              <a16:creationId xmlns:a16="http://schemas.microsoft.com/office/drawing/2014/main" id="{175E1343-2745-449C-96D5-0718087B4CD2}"/>
            </a:ext>
          </a:extLst>
        </xdr:cNvPr>
        <xdr:cNvCxnSpPr/>
      </xdr:nvCxnSpPr>
      <xdr:spPr>
        <a:xfrm>
          <a:off x="20434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25400</xdr:rowOff>
    </xdr:from>
    <xdr:to>
      <xdr:col>102</xdr:col>
      <xdr:colOff>165100</xdr:colOff>
      <xdr:row>86</xdr:row>
      <xdr:rowOff>127000</xdr:rowOff>
    </xdr:to>
    <xdr:sp macro="" textlink="">
      <xdr:nvSpPr>
        <xdr:cNvPr id="819" name="楕円 818">
          <a:extLst>
            <a:ext uri="{FF2B5EF4-FFF2-40B4-BE49-F238E27FC236}">
              <a16:creationId xmlns:a16="http://schemas.microsoft.com/office/drawing/2014/main" id="{9A81A9F5-14C4-466A-8D12-15FC3FD364FA}"/>
            </a:ext>
          </a:extLst>
        </xdr:cNvPr>
        <xdr:cNvSpPr/>
      </xdr:nvSpPr>
      <xdr:spPr>
        <a:xfrm>
          <a:off x="19494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76200</xdr:rowOff>
    </xdr:from>
    <xdr:to>
      <xdr:col>107</xdr:col>
      <xdr:colOff>50800</xdr:colOff>
      <xdr:row>86</xdr:row>
      <xdr:rowOff>76200</xdr:rowOff>
    </xdr:to>
    <xdr:cxnSp macro="">
      <xdr:nvCxnSpPr>
        <xdr:cNvPr id="820" name="直線コネクタ 819">
          <a:extLst>
            <a:ext uri="{FF2B5EF4-FFF2-40B4-BE49-F238E27FC236}">
              <a16:creationId xmlns:a16="http://schemas.microsoft.com/office/drawing/2014/main" id="{0CAE6C2B-B6D9-4BB3-BFFD-3748FA5D9A95}"/>
            </a:ext>
          </a:extLst>
        </xdr:cNvPr>
        <xdr:cNvCxnSpPr/>
      </xdr:nvCxnSpPr>
      <xdr:spPr>
        <a:xfrm>
          <a:off x="19545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25400</xdr:rowOff>
    </xdr:from>
    <xdr:to>
      <xdr:col>98</xdr:col>
      <xdr:colOff>38100</xdr:colOff>
      <xdr:row>86</xdr:row>
      <xdr:rowOff>127000</xdr:rowOff>
    </xdr:to>
    <xdr:sp macro="" textlink="">
      <xdr:nvSpPr>
        <xdr:cNvPr id="821" name="楕円 820">
          <a:extLst>
            <a:ext uri="{FF2B5EF4-FFF2-40B4-BE49-F238E27FC236}">
              <a16:creationId xmlns:a16="http://schemas.microsoft.com/office/drawing/2014/main" id="{D6CE4A24-402D-4830-A8A5-B4A5CEEB3FCF}"/>
            </a:ext>
          </a:extLst>
        </xdr:cNvPr>
        <xdr:cNvSpPr/>
      </xdr:nvSpPr>
      <xdr:spPr>
        <a:xfrm>
          <a:off x="18605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76200</xdr:rowOff>
    </xdr:from>
    <xdr:to>
      <xdr:col>102</xdr:col>
      <xdr:colOff>114300</xdr:colOff>
      <xdr:row>86</xdr:row>
      <xdr:rowOff>76200</xdr:rowOff>
    </xdr:to>
    <xdr:cxnSp macro="">
      <xdr:nvCxnSpPr>
        <xdr:cNvPr id="822" name="直線コネクタ 821">
          <a:extLst>
            <a:ext uri="{FF2B5EF4-FFF2-40B4-BE49-F238E27FC236}">
              <a16:creationId xmlns:a16="http://schemas.microsoft.com/office/drawing/2014/main" id="{BF23F4FB-8EB4-4200-985E-36EFE8CFE9AF}"/>
            </a:ext>
          </a:extLst>
        </xdr:cNvPr>
        <xdr:cNvCxnSpPr/>
      </xdr:nvCxnSpPr>
      <xdr:spPr>
        <a:xfrm>
          <a:off x="18656300" y="1482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3" name="n_1aveValue【児童館】&#10;一人当たり面積">
          <a:extLst>
            <a:ext uri="{FF2B5EF4-FFF2-40B4-BE49-F238E27FC236}">
              <a16:creationId xmlns:a16="http://schemas.microsoft.com/office/drawing/2014/main" id="{3A38B9BB-6EC6-4B05-B739-3257F066D3E9}"/>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24" name="n_2aveValue【児童館】&#10;一人当たり面積">
          <a:extLst>
            <a:ext uri="{FF2B5EF4-FFF2-40B4-BE49-F238E27FC236}">
              <a16:creationId xmlns:a16="http://schemas.microsoft.com/office/drawing/2014/main" id="{833C6F1B-FE4B-4407-8BD7-4EBA1C9E879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825" name="n_3aveValue【児童館】&#10;一人当たり面積">
          <a:extLst>
            <a:ext uri="{FF2B5EF4-FFF2-40B4-BE49-F238E27FC236}">
              <a16:creationId xmlns:a16="http://schemas.microsoft.com/office/drawing/2014/main" id="{37758457-FA5B-427A-8840-FB440468C673}"/>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826" name="n_4aveValue【児童館】&#10;一人当たり面積">
          <a:extLst>
            <a:ext uri="{FF2B5EF4-FFF2-40B4-BE49-F238E27FC236}">
              <a16:creationId xmlns:a16="http://schemas.microsoft.com/office/drawing/2014/main" id="{68B690E7-FA87-4F1A-8CF0-264ABC0CD35A}"/>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118127</xdr:rowOff>
    </xdr:from>
    <xdr:ext cx="469744" cy="259045"/>
    <xdr:sp macro="" textlink="">
      <xdr:nvSpPr>
        <xdr:cNvPr id="827" name="n_1mainValue【児童館】&#10;一人当たり面積">
          <a:extLst>
            <a:ext uri="{FF2B5EF4-FFF2-40B4-BE49-F238E27FC236}">
              <a16:creationId xmlns:a16="http://schemas.microsoft.com/office/drawing/2014/main" id="{9EF25D05-A14E-40AC-84C5-EB19D10344AF}"/>
            </a:ext>
          </a:extLst>
        </xdr:cNvPr>
        <xdr:cNvSpPr txBox="1"/>
      </xdr:nvSpPr>
      <xdr:spPr>
        <a:xfrm>
          <a:off x="210757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118127</xdr:rowOff>
    </xdr:from>
    <xdr:ext cx="469744" cy="259045"/>
    <xdr:sp macro="" textlink="">
      <xdr:nvSpPr>
        <xdr:cNvPr id="828" name="n_2mainValue【児童館】&#10;一人当たり面積">
          <a:extLst>
            <a:ext uri="{FF2B5EF4-FFF2-40B4-BE49-F238E27FC236}">
              <a16:creationId xmlns:a16="http://schemas.microsoft.com/office/drawing/2014/main" id="{F4887310-EDFE-4181-9785-C54B8B28C8FB}"/>
            </a:ext>
          </a:extLst>
        </xdr:cNvPr>
        <xdr:cNvSpPr txBox="1"/>
      </xdr:nvSpPr>
      <xdr:spPr>
        <a:xfrm>
          <a:off x="20199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118127</xdr:rowOff>
    </xdr:from>
    <xdr:ext cx="469744" cy="259045"/>
    <xdr:sp macro="" textlink="">
      <xdr:nvSpPr>
        <xdr:cNvPr id="829" name="n_3mainValue【児童館】&#10;一人当たり面積">
          <a:extLst>
            <a:ext uri="{FF2B5EF4-FFF2-40B4-BE49-F238E27FC236}">
              <a16:creationId xmlns:a16="http://schemas.microsoft.com/office/drawing/2014/main" id="{51192010-B72F-4200-9599-EC22EC556318}"/>
            </a:ext>
          </a:extLst>
        </xdr:cNvPr>
        <xdr:cNvSpPr txBox="1"/>
      </xdr:nvSpPr>
      <xdr:spPr>
        <a:xfrm>
          <a:off x="19310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118127</xdr:rowOff>
    </xdr:from>
    <xdr:ext cx="469744" cy="259045"/>
    <xdr:sp macro="" textlink="">
      <xdr:nvSpPr>
        <xdr:cNvPr id="830" name="n_4mainValue【児童館】&#10;一人当たり面積">
          <a:extLst>
            <a:ext uri="{FF2B5EF4-FFF2-40B4-BE49-F238E27FC236}">
              <a16:creationId xmlns:a16="http://schemas.microsoft.com/office/drawing/2014/main" id="{D90B9E38-6FD9-4A22-9B70-C2DCA1A0AB5F}"/>
            </a:ext>
          </a:extLst>
        </xdr:cNvPr>
        <xdr:cNvSpPr txBox="1"/>
      </xdr:nvSpPr>
      <xdr:spPr>
        <a:xfrm>
          <a:off x="18421427"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631D3EC1-6CBF-48A0-B066-269A59370D2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AF202734-A56D-4E09-B997-E08D75AEC93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935ED360-71FF-4247-B392-71EA23A1445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70590841-5DD6-4B5B-864F-965038B2FCE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4C73F815-63EE-433A-BD0D-E24638CFE8C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634F9973-27F7-40F3-A05A-59881CF5705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4D8880E3-E330-4ACF-9FA3-4E73B54BEDB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092C33C9-BB57-4193-8BFF-777943CC6FF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1FE7A8D3-8BDB-443B-ADA4-2F1F55158E6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AC5BC6CF-BDCB-4148-9BD5-62BC0B6D051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ACEBE48D-FFB0-44F8-90E2-39BF664CB1F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2" name="直線コネクタ 841">
          <a:extLst>
            <a:ext uri="{FF2B5EF4-FFF2-40B4-BE49-F238E27FC236}">
              <a16:creationId xmlns:a16="http://schemas.microsoft.com/office/drawing/2014/main" id="{3A3250FA-DB31-4482-B325-D4D5F498AD64}"/>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3" name="テキスト ボックス 842">
          <a:extLst>
            <a:ext uri="{FF2B5EF4-FFF2-40B4-BE49-F238E27FC236}">
              <a16:creationId xmlns:a16="http://schemas.microsoft.com/office/drawing/2014/main" id="{AA323EAB-E5FD-40A3-9646-CD58EBF401D3}"/>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44" name="直線コネクタ 843">
          <a:extLst>
            <a:ext uri="{FF2B5EF4-FFF2-40B4-BE49-F238E27FC236}">
              <a16:creationId xmlns:a16="http://schemas.microsoft.com/office/drawing/2014/main" id="{411DF59D-ED96-4E91-95F7-6EBC710FFA56}"/>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5" name="テキスト ボックス 844">
          <a:extLst>
            <a:ext uri="{FF2B5EF4-FFF2-40B4-BE49-F238E27FC236}">
              <a16:creationId xmlns:a16="http://schemas.microsoft.com/office/drawing/2014/main" id="{E5E044D1-61C6-49F0-9FD6-CAD012E23421}"/>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6" name="直線コネクタ 845">
          <a:extLst>
            <a:ext uri="{FF2B5EF4-FFF2-40B4-BE49-F238E27FC236}">
              <a16:creationId xmlns:a16="http://schemas.microsoft.com/office/drawing/2014/main" id="{9FB58EC1-2CA9-493F-925F-90A2617BE60F}"/>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7" name="テキスト ボックス 846">
          <a:extLst>
            <a:ext uri="{FF2B5EF4-FFF2-40B4-BE49-F238E27FC236}">
              <a16:creationId xmlns:a16="http://schemas.microsoft.com/office/drawing/2014/main" id="{DB1A2B6E-CC0F-45D9-80A4-8DE75FF7DA74}"/>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8" name="直線コネクタ 847">
          <a:extLst>
            <a:ext uri="{FF2B5EF4-FFF2-40B4-BE49-F238E27FC236}">
              <a16:creationId xmlns:a16="http://schemas.microsoft.com/office/drawing/2014/main" id="{841277F8-DB51-4BFC-8515-51442B844F6B}"/>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9" name="テキスト ボックス 848">
          <a:extLst>
            <a:ext uri="{FF2B5EF4-FFF2-40B4-BE49-F238E27FC236}">
              <a16:creationId xmlns:a16="http://schemas.microsoft.com/office/drawing/2014/main" id="{E84BD5C5-AD6F-4BA9-8C2D-7875DE15BE33}"/>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0" name="直線コネクタ 849">
          <a:extLst>
            <a:ext uri="{FF2B5EF4-FFF2-40B4-BE49-F238E27FC236}">
              <a16:creationId xmlns:a16="http://schemas.microsoft.com/office/drawing/2014/main" id="{CFB43E66-DD68-4858-B53E-4E9ED176D16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1" name="テキスト ボックス 850">
          <a:extLst>
            <a:ext uri="{FF2B5EF4-FFF2-40B4-BE49-F238E27FC236}">
              <a16:creationId xmlns:a16="http://schemas.microsoft.com/office/drawing/2014/main" id="{73C579D9-312A-4B7B-A33E-013E29939B02}"/>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2" name="【公民館】&#10;有形固定資産減価償却率グラフ枠">
          <a:extLst>
            <a:ext uri="{FF2B5EF4-FFF2-40B4-BE49-F238E27FC236}">
              <a16:creationId xmlns:a16="http://schemas.microsoft.com/office/drawing/2014/main" id="{0A04F6EB-A914-41A5-9101-DCDA0ACD5E5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853" name="直線コネクタ 852">
          <a:extLst>
            <a:ext uri="{FF2B5EF4-FFF2-40B4-BE49-F238E27FC236}">
              <a16:creationId xmlns:a16="http://schemas.microsoft.com/office/drawing/2014/main" id="{ABF3655B-E064-4B98-B144-5D8C78390B67}"/>
            </a:ext>
          </a:extLst>
        </xdr:cNvPr>
        <xdr:cNvCxnSpPr/>
      </xdr:nvCxnSpPr>
      <xdr:spPr>
        <a:xfrm flipV="1">
          <a:off x="16318864" y="1721662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854" name="【公民館】&#10;有形固定資産減価償却率最小値テキスト">
          <a:extLst>
            <a:ext uri="{FF2B5EF4-FFF2-40B4-BE49-F238E27FC236}">
              <a16:creationId xmlns:a16="http://schemas.microsoft.com/office/drawing/2014/main" id="{2364E7B4-C541-46D9-9E16-FCB38F2239DC}"/>
            </a:ext>
          </a:extLst>
        </xdr:cNvPr>
        <xdr:cNvSpPr txBox="1"/>
      </xdr:nvSpPr>
      <xdr:spPr>
        <a:xfrm>
          <a:off x="16357600" y="185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855" name="直線コネクタ 854">
          <a:extLst>
            <a:ext uri="{FF2B5EF4-FFF2-40B4-BE49-F238E27FC236}">
              <a16:creationId xmlns:a16="http://schemas.microsoft.com/office/drawing/2014/main" id="{3365E83F-E07F-4E7A-BC81-778D9206E458}"/>
            </a:ext>
          </a:extLst>
        </xdr:cNvPr>
        <xdr:cNvCxnSpPr/>
      </xdr:nvCxnSpPr>
      <xdr:spPr>
        <a:xfrm>
          <a:off x="16230600" y="1852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856" name="【公民館】&#10;有形固定資産減価償却率最大値テキスト">
          <a:extLst>
            <a:ext uri="{FF2B5EF4-FFF2-40B4-BE49-F238E27FC236}">
              <a16:creationId xmlns:a16="http://schemas.microsoft.com/office/drawing/2014/main" id="{91D289E3-D0A2-4B45-A363-04CC645C50EA}"/>
            </a:ext>
          </a:extLst>
        </xdr:cNvPr>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857" name="直線コネクタ 856">
          <a:extLst>
            <a:ext uri="{FF2B5EF4-FFF2-40B4-BE49-F238E27FC236}">
              <a16:creationId xmlns:a16="http://schemas.microsoft.com/office/drawing/2014/main" id="{6945F748-3331-411B-9F04-C2B8A535DA88}"/>
            </a:ext>
          </a:extLst>
        </xdr:cNvPr>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90695</xdr:rowOff>
    </xdr:from>
    <xdr:ext cx="405111" cy="259045"/>
    <xdr:sp macro="" textlink="">
      <xdr:nvSpPr>
        <xdr:cNvPr id="858" name="【公民館】&#10;有形固定資産減価償却率平均値テキスト">
          <a:extLst>
            <a:ext uri="{FF2B5EF4-FFF2-40B4-BE49-F238E27FC236}">
              <a16:creationId xmlns:a16="http://schemas.microsoft.com/office/drawing/2014/main" id="{A6E4A1B9-E796-4780-A9EB-BB1EA80745A9}"/>
            </a:ext>
          </a:extLst>
        </xdr:cNvPr>
        <xdr:cNvSpPr txBox="1"/>
      </xdr:nvSpPr>
      <xdr:spPr>
        <a:xfrm>
          <a:off x="16357600" y="17750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859" name="フローチャート: 判断 858">
          <a:extLst>
            <a:ext uri="{FF2B5EF4-FFF2-40B4-BE49-F238E27FC236}">
              <a16:creationId xmlns:a16="http://schemas.microsoft.com/office/drawing/2014/main" id="{1F608BB5-1C75-4345-BF66-8DF847E42702}"/>
            </a:ext>
          </a:extLst>
        </xdr:cNvPr>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860" name="フローチャート: 判断 859">
          <a:extLst>
            <a:ext uri="{FF2B5EF4-FFF2-40B4-BE49-F238E27FC236}">
              <a16:creationId xmlns:a16="http://schemas.microsoft.com/office/drawing/2014/main" id="{237522F4-E29F-49E6-A688-BFC29B347230}"/>
            </a:ext>
          </a:extLst>
        </xdr:cNvPr>
        <xdr:cNvSpPr/>
      </xdr:nvSpPr>
      <xdr:spPr>
        <a:xfrm>
          <a:off x="15430500" y="177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861" name="フローチャート: 判断 860">
          <a:extLst>
            <a:ext uri="{FF2B5EF4-FFF2-40B4-BE49-F238E27FC236}">
              <a16:creationId xmlns:a16="http://schemas.microsoft.com/office/drawing/2014/main" id="{119747B5-6D36-4AE9-BACE-07ED4EF2AE04}"/>
            </a:ext>
          </a:extLst>
        </xdr:cNvPr>
        <xdr:cNvSpPr/>
      </xdr:nvSpPr>
      <xdr:spPr>
        <a:xfrm>
          <a:off x="14541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862" name="フローチャート: 判断 861">
          <a:extLst>
            <a:ext uri="{FF2B5EF4-FFF2-40B4-BE49-F238E27FC236}">
              <a16:creationId xmlns:a16="http://schemas.microsoft.com/office/drawing/2014/main" id="{12AD0875-7BE8-4779-A032-2E086E1F669B}"/>
            </a:ext>
          </a:extLst>
        </xdr:cNvPr>
        <xdr:cNvSpPr/>
      </xdr:nvSpPr>
      <xdr:spPr>
        <a:xfrm>
          <a:off x="13652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863" name="フローチャート: 判断 862">
          <a:extLst>
            <a:ext uri="{FF2B5EF4-FFF2-40B4-BE49-F238E27FC236}">
              <a16:creationId xmlns:a16="http://schemas.microsoft.com/office/drawing/2014/main" id="{062E3019-FEF8-4448-BB92-EFA4E2EFB3ED}"/>
            </a:ext>
          </a:extLst>
        </xdr:cNvPr>
        <xdr:cNvSpPr/>
      </xdr:nvSpPr>
      <xdr:spPr>
        <a:xfrm>
          <a:off x="1276350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B99A732D-BB4C-4FB6-9473-C4432CB478D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807114DF-7541-4FA8-91F8-97FA51F2E8C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EFB8C901-1BE1-4429-B6AA-9600E0F989A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EAA42ACD-3379-4C8E-A593-65BA20C5B6B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97105551-92DF-4689-8992-E695336302D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4826</xdr:rowOff>
    </xdr:from>
    <xdr:to>
      <xdr:col>85</xdr:col>
      <xdr:colOff>177800</xdr:colOff>
      <xdr:row>103</xdr:row>
      <xdr:rowOff>106426</xdr:rowOff>
    </xdr:to>
    <xdr:sp macro="" textlink="">
      <xdr:nvSpPr>
        <xdr:cNvPr id="869" name="楕円 868">
          <a:extLst>
            <a:ext uri="{FF2B5EF4-FFF2-40B4-BE49-F238E27FC236}">
              <a16:creationId xmlns:a16="http://schemas.microsoft.com/office/drawing/2014/main" id="{843C1B69-4786-402E-9094-91C10C701189}"/>
            </a:ext>
          </a:extLst>
        </xdr:cNvPr>
        <xdr:cNvSpPr/>
      </xdr:nvSpPr>
      <xdr:spPr>
        <a:xfrm>
          <a:off x="16268700" y="1766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27703</xdr:rowOff>
    </xdr:from>
    <xdr:ext cx="405111" cy="259045"/>
    <xdr:sp macro="" textlink="">
      <xdr:nvSpPr>
        <xdr:cNvPr id="870" name="【公民館】&#10;有形固定資産減価償却率該当値テキスト">
          <a:extLst>
            <a:ext uri="{FF2B5EF4-FFF2-40B4-BE49-F238E27FC236}">
              <a16:creationId xmlns:a16="http://schemas.microsoft.com/office/drawing/2014/main" id="{69214D1A-6FEF-4E54-B55E-E4B6B7D03772}"/>
            </a:ext>
          </a:extLst>
        </xdr:cNvPr>
        <xdr:cNvSpPr txBox="1"/>
      </xdr:nvSpPr>
      <xdr:spPr>
        <a:xfrm>
          <a:off x="16357600" y="1751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135128</xdr:rowOff>
    </xdr:from>
    <xdr:to>
      <xdr:col>81</xdr:col>
      <xdr:colOff>101600</xdr:colOff>
      <xdr:row>103</xdr:row>
      <xdr:rowOff>65278</xdr:rowOff>
    </xdr:to>
    <xdr:sp macro="" textlink="">
      <xdr:nvSpPr>
        <xdr:cNvPr id="871" name="楕円 870">
          <a:extLst>
            <a:ext uri="{FF2B5EF4-FFF2-40B4-BE49-F238E27FC236}">
              <a16:creationId xmlns:a16="http://schemas.microsoft.com/office/drawing/2014/main" id="{BF2FC111-EAC0-41FE-885F-06715B347A92}"/>
            </a:ext>
          </a:extLst>
        </xdr:cNvPr>
        <xdr:cNvSpPr/>
      </xdr:nvSpPr>
      <xdr:spPr>
        <a:xfrm>
          <a:off x="15430500" y="1762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14478</xdr:rowOff>
    </xdr:from>
    <xdr:to>
      <xdr:col>85</xdr:col>
      <xdr:colOff>127000</xdr:colOff>
      <xdr:row>103</xdr:row>
      <xdr:rowOff>55626</xdr:rowOff>
    </xdr:to>
    <xdr:cxnSp macro="">
      <xdr:nvCxnSpPr>
        <xdr:cNvPr id="872" name="直線コネクタ 871">
          <a:extLst>
            <a:ext uri="{FF2B5EF4-FFF2-40B4-BE49-F238E27FC236}">
              <a16:creationId xmlns:a16="http://schemas.microsoft.com/office/drawing/2014/main" id="{A6C405AF-7F37-4A9F-978A-BACFD140E208}"/>
            </a:ext>
          </a:extLst>
        </xdr:cNvPr>
        <xdr:cNvCxnSpPr/>
      </xdr:nvCxnSpPr>
      <xdr:spPr>
        <a:xfrm>
          <a:off x="15481300" y="1767382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146558</xdr:rowOff>
    </xdr:from>
    <xdr:to>
      <xdr:col>76</xdr:col>
      <xdr:colOff>165100</xdr:colOff>
      <xdr:row>103</xdr:row>
      <xdr:rowOff>76708</xdr:rowOff>
    </xdr:to>
    <xdr:sp macro="" textlink="">
      <xdr:nvSpPr>
        <xdr:cNvPr id="873" name="楕円 872">
          <a:extLst>
            <a:ext uri="{FF2B5EF4-FFF2-40B4-BE49-F238E27FC236}">
              <a16:creationId xmlns:a16="http://schemas.microsoft.com/office/drawing/2014/main" id="{08A34B70-A103-4404-8083-3D3F70061A20}"/>
            </a:ext>
          </a:extLst>
        </xdr:cNvPr>
        <xdr:cNvSpPr/>
      </xdr:nvSpPr>
      <xdr:spPr>
        <a:xfrm>
          <a:off x="14541500" y="1763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14478</xdr:rowOff>
    </xdr:from>
    <xdr:to>
      <xdr:col>81</xdr:col>
      <xdr:colOff>50800</xdr:colOff>
      <xdr:row>103</xdr:row>
      <xdr:rowOff>25908</xdr:rowOff>
    </xdr:to>
    <xdr:cxnSp macro="">
      <xdr:nvCxnSpPr>
        <xdr:cNvPr id="874" name="直線コネクタ 873">
          <a:extLst>
            <a:ext uri="{FF2B5EF4-FFF2-40B4-BE49-F238E27FC236}">
              <a16:creationId xmlns:a16="http://schemas.microsoft.com/office/drawing/2014/main" id="{D6F5440C-E9A2-4C53-BECE-03F2FE577DD0}"/>
            </a:ext>
          </a:extLst>
        </xdr:cNvPr>
        <xdr:cNvCxnSpPr/>
      </xdr:nvCxnSpPr>
      <xdr:spPr>
        <a:xfrm flipV="1">
          <a:off x="14592300" y="1767382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43687</xdr:rowOff>
    </xdr:from>
    <xdr:to>
      <xdr:col>72</xdr:col>
      <xdr:colOff>38100</xdr:colOff>
      <xdr:row>102</xdr:row>
      <xdr:rowOff>145287</xdr:rowOff>
    </xdr:to>
    <xdr:sp macro="" textlink="">
      <xdr:nvSpPr>
        <xdr:cNvPr id="875" name="楕円 874">
          <a:extLst>
            <a:ext uri="{FF2B5EF4-FFF2-40B4-BE49-F238E27FC236}">
              <a16:creationId xmlns:a16="http://schemas.microsoft.com/office/drawing/2014/main" id="{141F0B64-FA2F-46A1-9BA7-08971D54721A}"/>
            </a:ext>
          </a:extLst>
        </xdr:cNvPr>
        <xdr:cNvSpPr/>
      </xdr:nvSpPr>
      <xdr:spPr>
        <a:xfrm>
          <a:off x="13652500" y="1753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94487</xdr:rowOff>
    </xdr:from>
    <xdr:to>
      <xdr:col>76</xdr:col>
      <xdr:colOff>114300</xdr:colOff>
      <xdr:row>103</xdr:row>
      <xdr:rowOff>25908</xdr:rowOff>
    </xdr:to>
    <xdr:cxnSp macro="">
      <xdr:nvCxnSpPr>
        <xdr:cNvPr id="876" name="直線コネクタ 875">
          <a:extLst>
            <a:ext uri="{FF2B5EF4-FFF2-40B4-BE49-F238E27FC236}">
              <a16:creationId xmlns:a16="http://schemas.microsoft.com/office/drawing/2014/main" id="{0220C0DE-9C5D-49F2-B062-6F6C4DEA2880}"/>
            </a:ext>
          </a:extLst>
        </xdr:cNvPr>
        <xdr:cNvCxnSpPr/>
      </xdr:nvCxnSpPr>
      <xdr:spPr>
        <a:xfrm>
          <a:off x="13703300" y="17582387"/>
          <a:ext cx="889000" cy="10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137413</xdr:rowOff>
    </xdr:from>
    <xdr:to>
      <xdr:col>67</xdr:col>
      <xdr:colOff>101600</xdr:colOff>
      <xdr:row>105</xdr:row>
      <xdr:rowOff>67563</xdr:rowOff>
    </xdr:to>
    <xdr:sp macro="" textlink="">
      <xdr:nvSpPr>
        <xdr:cNvPr id="877" name="楕円 876">
          <a:extLst>
            <a:ext uri="{FF2B5EF4-FFF2-40B4-BE49-F238E27FC236}">
              <a16:creationId xmlns:a16="http://schemas.microsoft.com/office/drawing/2014/main" id="{EC537ACA-9B1D-4F15-8BEE-F5A18F5836CD}"/>
            </a:ext>
          </a:extLst>
        </xdr:cNvPr>
        <xdr:cNvSpPr/>
      </xdr:nvSpPr>
      <xdr:spPr>
        <a:xfrm>
          <a:off x="1276350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94487</xdr:rowOff>
    </xdr:from>
    <xdr:to>
      <xdr:col>71</xdr:col>
      <xdr:colOff>177800</xdr:colOff>
      <xdr:row>105</xdr:row>
      <xdr:rowOff>16763</xdr:rowOff>
    </xdr:to>
    <xdr:cxnSp macro="">
      <xdr:nvCxnSpPr>
        <xdr:cNvPr id="878" name="直線コネクタ 877">
          <a:extLst>
            <a:ext uri="{FF2B5EF4-FFF2-40B4-BE49-F238E27FC236}">
              <a16:creationId xmlns:a16="http://schemas.microsoft.com/office/drawing/2014/main" id="{0022C688-71A4-43D3-86AF-8432D1FE940E}"/>
            </a:ext>
          </a:extLst>
        </xdr:cNvPr>
        <xdr:cNvCxnSpPr/>
      </xdr:nvCxnSpPr>
      <xdr:spPr>
        <a:xfrm flipV="1">
          <a:off x="12814300" y="17582387"/>
          <a:ext cx="889000" cy="43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154703</xdr:rowOff>
    </xdr:from>
    <xdr:ext cx="405111" cy="259045"/>
    <xdr:sp macro="" textlink="">
      <xdr:nvSpPr>
        <xdr:cNvPr id="879" name="n_1aveValue【公民館】&#10;有形固定資産減価償却率">
          <a:extLst>
            <a:ext uri="{FF2B5EF4-FFF2-40B4-BE49-F238E27FC236}">
              <a16:creationId xmlns:a16="http://schemas.microsoft.com/office/drawing/2014/main" id="{3518F00F-48B2-423A-856C-60DA0680B337}"/>
            </a:ext>
          </a:extLst>
        </xdr:cNvPr>
        <xdr:cNvSpPr txBox="1"/>
      </xdr:nvSpPr>
      <xdr:spPr>
        <a:xfrm>
          <a:off x="15266044" y="1781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122699</xdr:rowOff>
    </xdr:from>
    <xdr:ext cx="405111" cy="259045"/>
    <xdr:sp macro="" textlink="">
      <xdr:nvSpPr>
        <xdr:cNvPr id="880" name="n_2aveValue【公民館】&#10;有形固定資産減価償却率">
          <a:extLst>
            <a:ext uri="{FF2B5EF4-FFF2-40B4-BE49-F238E27FC236}">
              <a16:creationId xmlns:a16="http://schemas.microsoft.com/office/drawing/2014/main" id="{C0F4EF19-A783-4B62-987F-3A4DA734E1AD}"/>
            </a:ext>
          </a:extLst>
        </xdr:cNvPr>
        <xdr:cNvSpPr txBox="1"/>
      </xdr:nvSpPr>
      <xdr:spPr>
        <a:xfrm>
          <a:off x="14389744" y="1778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74692</xdr:rowOff>
    </xdr:from>
    <xdr:ext cx="405111" cy="259045"/>
    <xdr:sp macro="" textlink="">
      <xdr:nvSpPr>
        <xdr:cNvPr id="881" name="n_3aveValue【公民館】&#10;有形固定資産減価償却率">
          <a:extLst>
            <a:ext uri="{FF2B5EF4-FFF2-40B4-BE49-F238E27FC236}">
              <a16:creationId xmlns:a16="http://schemas.microsoft.com/office/drawing/2014/main" id="{B41C1C97-88BF-4B01-AEEB-40B22170D8C8}"/>
            </a:ext>
          </a:extLst>
        </xdr:cNvPr>
        <xdr:cNvSpPr txBox="1"/>
      </xdr:nvSpPr>
      <xdr:spPr>
        <a:xfrm>
          <a:off x="135007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93235</xdr:rowOff>
    </xdr:from>
    <xdr:ext cx="405111" cy="259045"/>
    <xdr:sp macro="" textlink="">
      <xdr:nvSpPr>
        <xdr:cNvPr id="882" name="n_4aveValue【公民館】&#10;有形固定資産減価償却率">
          <a:extLst>
            <a:ext uri="{FF2B5EF4-FFF2-40B4-BE49-F238E27FC236}">
              <a16:creationId xmlns:a16="http://schemas.microsoft.com/office/drawing/2014/main" id="{3B76E6DA-43B5-4F0B-9108-CC8DBCA6A3C7}"/>
            </a:ext>
          </a:extLst>
        </xdr:cNvPr>
        <xdr:cNvSpPr txBox="1"/>
      </xdr:nvSpPr>
      <xdr:spPr>
        <a:xfrm>
          <a:off x="12611744" y="1740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81805</xdr:rowOff>
    </xdr:from>
    <xdr:ext cx="405111" cy="259045"/>
    <xdr:sp macro="" textlink="">
      <xdr:nvSpPr>
        <xdr:cNvPr id="883" name="n_1mainValue【公民館】&#10;有形固定資産減価償却率">
          <a:extLst>
            <a:ext uri="{FF2B5EF4-FFF2-40B4-BE49-F238E27FC236}">
              <a16:creationId xmlns:a16="http://schemas.microsoft.com/office/drawing/2014/main" id="{13A7202C-3657-4C7E-863A-A75C73DE438B}"/>
            </a:ext>
          </a:extLst>
        </xdr:cNvPr>
        <xdr:cNvSpPr txBox="1"/>
      </xdr:nvSpPr>
      <xdr:spPr>
        <a:xfrm>
          <a:off x="15266044" y="1739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93235</xdr:rowOff>
    </xdr:from>
    <xdr:ext cx="405111" cy="259045"/>
    <xdr:sp macro="" textlink="">
      <xdr:nvSpPr>
        <xdr:cNvPr id="884" name="n_2mainValue【公民館】&#10;有形固定資産減価償却率">
          <a:extLst>
            <a:ext uri="{FF2B5EF4-FFF2-40B4-BE49-F238E27FC236}">
              <a16:creationId xmlns:a16="http://schemas.microsoft.com/office/drawing/2014/main" id="{504C29D6-AF79-4040-AF27-372C0D9B73D5}"/>
            </a:ext>
          </a:extLst>
        </xdr:cNvPr>
        <xdr:cNvSpPr txBox="1"/>
      </xdr:nvSpPr>
      <xdr:spPr>
        <a:xfrm>
          <a:off x="14389744" y="1740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161814</xdr:rowOff>
    </xdr:from>
    <xdr:ext cx="405111" cy="259045"/>
    <xdr:sp macro="" textlink="">
      <xdr:nvSpPr>
        <xdr:cNvPr id="885" name="n_3mainValue【公民館】&#10;有形固定資産減価償却率">
          <a:extLst>
            <a:ext uri="{FF2B5EF4-FFF2-40B4-BE49-F238E27FC236}">
              <a16:creationId xmlns:a16="http://schemas.microsoft.com/office/drawing/2014/main" id="{6B26BAB8-5B8E-4938-9D14-595E70F20101}"/>
            </a:ext>
          </a:extLst>
        </xdr:cNvPr>
        <xdr:cNvSpPr txBox="1"/>
      </xdr:nvSpPr>
      <xdr:spPr>
        <a:xfrm>
          <a:off x="13500744" y="1730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58690</xdr:rowOff>
    </xdr:from>
    <xdr:ext cx="405111" cy="259045"/>
    <xdr:sp macro="" textlink="">
      <xdr:nvSpPr>
        <xdr:cNvPr id="886" name="n_4mainValue【公民館】&#10;有形固定資産減価償却率">
          <a:extLst>
            <a:ext uri="{FF2B5EF4-FFF2-40B4-BE49-F238E27FC236}">
              <a16:creationId xmlns:a16="http://schemas.microsoft.com/office/drawing/2014/main" id="{A99FF775-E59B-46E9-8967-5FFCF63644B6}"/>
            </a:ext>
          </a:extLst>
        </xdr:cNvPr>
        <xdr:cNvSpPr txBox="1"/>
      </xdr:nvSpPr>
      <xdr:spPr>
        <a:xfrm>
          <a:off x="12611744" y="1806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a:extLst>
            <a:ext uri="{FF2B5EF4-FFF2-40B4-BE49-F238E27FC236}">
              <a16:creationId xmlns:a16="http://schemas.microsoft.com/office/drawing/2014/main" id="{E67E27A7-880C-45C6-8F73-82455B39C60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a:extLst>
            <a:ext uri="{FF2B5EF4-FFF2-40B4-BE49-F238E27FC236}">
              <a16:creationId xmlns:a16="http://schemas.microsoft.com/office/drawing/2014/main" id="{5DBDB8FF-037B-4471-9041-A76FD8A8954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a:extLst>
            <a:ext uri="{FF2B5EF4-FFF2-40B4-BE49-F238E27FC236}">
              <a16:creationId xmlns:a16="http://schemas.microsoft.com/office/drawing/2014/main" id="{F35A5803-7BFE-4F98-85DA-0BC3DA4AE16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a:extLst>
            <a:ext uri="{FF2B5EF4-FFF2-40B4-BE49-F238E27FC236}">
              <a16:creationId xmlns:a16="http://schemas.microsoft.com/office/drawing/2014/main" id="{B94755FF-DE1F-4749-95C3-FB5B5798637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a:extLst>
            <a:ext uri="{FF2B5EF4-FFF2-40B4-BE49-F238E27FC236}">
              <a16:creationId xmlns:a16="http://schemas.microsoft.com/office/drawing/2014/main" id="{1DADFE52-F7F6-4483-97FA-7CFEDB6ECB6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a:extLst>
            <a:ext uri="{FF2B5EF4-FFF2-40B4-BE49-F238E27FC236}">
              <a16:creationId xmlns:a16="http://schemas.microsoft.com/office/drawing/2014/main" id="{F7947E91-520C-4072-A129-399A5A33AB8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a:extLst>
            <a:ext uri="{FF2B5EF4-FFF2-40B4-BE49-F238E27FC236}">
              <a16:creationId xmlns:a16="http://schemas.microsoft.com/office/drawing/2014/main" id="{7C217B99-0A9A-407B-8DF0-EABDFBF98C5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a:extLst>
            <a:ext uri="{FF2B5EF4-FFF2-40B4-BE49-F238E27FC236}">
              <a16:creationId xmlns:a16="http://schemas.microsoft.com/office/drawing/2014/main" id="{2FC56983-6DE6-4948-A3CB-CC1A67D7470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a:extLst>
            <a:ext uri="{FF2B5EF4-FFF2-40B4-BE49-F238E27FC236}">
              <a16:creationId xmlns:a16="http://schemas.microsoft.com/office/drawing/2014/main" id="{F897E9B6-9A50-4206-9C8F-6776715273A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a:extLst>
            <a:ext uri="{FF2B5EF4-FFF2-40B4-BE49-F238E27FC236}">
              <a16:creationId xmlns:a16="http://schemas.microsoft.com/office/drawing/2014/main" id="{AF17E2BD-77B1-4D2B-A49C-1A436ECCE46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7" name="直線コネクタ 896">
          <a:extLst>
            <a:ext uri="{FF2B5EF4-FFF2-40B4-BE49-F238E27FC236}">
              <a16:creationId xmlns:a16="http://schemas.microsoft.com/office/drawing/2014/main" id="{1FC4A100-0F27-491A-8C59-FF702CACF10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8" name="テキスト ボックス 897">
          <a:extLst>
            <a:ext uri="{FF2B5EF4-FFF2-40B4-BE49-F238E27FC236}">
              <a16:creationId xmlns:a16="http://schemas.microsoft.com/office/drawing/2014/main" id="{24E73B31-BBC4-4565-A639-5FEC4A91144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9" name="直線コネクタ 898">
          <a:extLst>
            <a:ext uri="{FF2B5EF4-FFF2-40B4-BE49-F238E27FC236}">
              <a16:creationId xmlns:a16="http://schemas.microsoft.com/office/drawing/2014/main" id="{C2C47638-B37D-4700-87B9-BF1658412C1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0" name="テキスト ボックス 899">
          <a:extLst>
            <a:ext uri="{FF2B5EF4-FFF2-40B4-BE49-F238E27FC236}">
              <a16:creationId xmlns:a16="http://schemas.microsoft.com/office/drawing/2014/main" id="{BC71E44F-20A4-4C3E-82DC-2DEB608D1CD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1" name="直線コネクタ 900">
          <a:extLst>
            <a:ext uri="{FF2B5EF4-FFF2-40B4-BE49-F238E27FC236}">
              <a16:creationId xmlns:a16="http://schemas.microsoft.com/office/drawing/2014/main" id="{4F0EA017-D6D4-44C4-ABC7-07BEE5F544A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2" name="テキスト ボックス 901">
          <a:extLst>
            <a:ext uri="{FF2B5EF4-FFF2-40B4-BE49-F238E27FC236}">
              <a16:creationId xmlns:a16="http://schemas.microsoft.com/office/drawing/2014/main" id="{CBB40CC2-328B-4EE7-AD49-D17365585C2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3" name="直線コネクタ 902">
          <a:extLst>
            <a:ext uri="{FF2B5EF4-FFF2-40B4-BE49-F238E27FC236}">
              <a16:creationId xmlns:a16="http://schemas.microsoft.com/office/drawing/2014/main" id="{7F9AAC63-0788-48E3-AFFC-9E12F6D3BE8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4" name="テキスト ボックス 903">
          <a:extLst>
            <a:ext uri="{FF2B5EF4-FFF2-40B4-BE49-F238E27FC236}">
              <a16:creationId xmlns:a16="http://schemas.microsoft.com/office/drawing/2014/main" id="{ADD0D5B5-3F2F-4E25-8937-E12ABE97B56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5" name="直線コネクタ 904">
          <a:extLst>
            <a:ext uri="{FF2B5EF4-FFF2-40B4-BE49-F238E27FC236}">
              <a16:creationId xmlns:a16="http://schemas.microsoft.com/office/drawing/2014/main" id="{C861706E-9707-4C7B-8489-C47E24EBE35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6" name="テキスト ボックス 905">
          <a:extLst>
            <a:ext uri="{FF2B5EF4-FFF2-40B4-BE49-F238E27FC236}">
              <a16:creationId xmlns:a16="http://schemas.microsoft.com/office/drawing/2014/main" id="{A2CB909A-6994-4CDB-BA2F-0F0576C393C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7" name="【公民館】&#10;一人当たり面積グラフ枠">
          <a:extLst>
            <a:ext uri="{FF2B5EF4-FFF2-40B4-BE49-F238E27FC236}">
              <a16:creationId xmlns:a16="http://schemas.microsoft.com/office/drawing/2014/main" id="{96E52E41-70D6-4A9C-A258-707F2581586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908" name="直線コネクタ 907">
          <a:extLst>
            <a:ext uri="{FF2B5EF4-FFF2-40B4-BE49-F238E27FC236}">
              <a16:creationId xmlns:a16="http://schemas.microsoft.com/office/drawing/2014/main" id="{186244C6-B1EF-4F00-B2C0-3F256BF6B486}"/>
            </a:ext>
          </a:extLst>
        </xdr:cNvPr>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09" name="【公民館】&#10;一人当たり面積最小値テキスト">
          <a:extLst>
            <a:ext uri="{FF2B5EF4-FFF2-40B4-BE49-F238E27FC236}">
              <a16:creationId xmlns:a16="http://schemas.microsoft.com/office/drawing/2014/main" id="{A043DC08-90EB-48E9-9EBC-D6AED575A326}"/>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10" name="直線コネクタ 909">
          <a:extLst>
            <a:ext uri="{FF2B5EF4-FFF2-40B4-BE49-F238E27FC236}">
              <a16:creationId xmlns:a16="http://schemas.microsoft.com/office/drawing/2014/main" id="{FE3143C8-0FB9-4798-A2EE-32E4F1D9C915}"/>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911" name="【公民館】&#10;一人当たり面積最大値テキスト">
          <a:extLst>
            <a:ext uri="{FF2B5EF4-FFF2-40B4-BE49-F238E27FC236}">
              <a16:creationId xmlns:a16="http://schemas.microsoft.com/office/drawing/2014/main" id="{73FFDEF8-ABB0-4F0D-BBBA-34C97715DB01}"/>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912" name="直線コネクタ 911">
          <a:extLst>
            <a:ext uri="{FF2B5EF4-FFF2-40B4-BE49-F238E27FC236}">
              <a16:creationId xmlns:a16="http://schemas.microsoft.com/office/drawing/2014/main" id="{686C847E-F6B4-43F1-B546-F382C1DF2B69}"/>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161562</xdr:rowOff>
    </xdr:from>
    <xdr:ext cx="469744" cy="259045"/>
    <xdr:sp macro="" textlink="">
      <xdr:nvSpPr>
        <xdr:cNvPr id="913" name="【公民館】&#10;一人当たり面積平均値テキスト">
          <a:extLst>
            <a:ext uri="{FF2B5EF4-FFF2-40B4-BE49-F238E27FC236}">
              <a16:creationId xmlns:a16="http://schemas.microsoft.com/office/drawing/2014/main" id="{E1B976A3-9E83-48C2-895B-544BED80C842}"/>
            </a:ext>
          </a:extLst>
        </xdr:cNvPr>
        <xdr:cNvSpPr txBox="1"/>
      </xdr:nvSpPr>
      <xdr:spPr>
        <a:xfrm>
          <a:off x="22199600" y="18163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914" name="フローチャート: 判断 913">
          <a:extLst>
            <a:ext uri="{FF2B5EF4-FFF2-40B4-BE49-F238E27FC236}">
              <a16:creationId xmlns:a16="http://schemas.microsoft.com/office/drawing/2014/main" id="{A5027C17-C49D-46B6-8EAC-AEA2BC02BBD5}"/>
            </a:ext>
          </a:extLst>
        </xdr:cNvPr>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15" name="フローチャート: 判断 914">
          <a:extLst>
            <a:ext uri="{FF2B5EF4-FFF2-40B4-BE49-F238E27FC236}">
              <a16:creationId xmlns:a16="http://schemas.microsoft.com/office/drawing/2014/main" id="{D51FC9C2-2DE0-4373-BCCE-A17DA22EF05A}"/>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916" name="フローチャート: 判断 915">
          <a:extLst>
            <a:ext uri="{FF2B5EF4-FFF2-40B4-BE49-F238E27FC236}">
              <a16:creationId xmlns:a16="http://schemas.microsoft.com/office/drawing/2014/main" id="{C568FDF0-462A-4167-AFA0-E85F21A51B21}"/>
            </a:ext>
          </a:extLst>
        </xdr:cNvPr>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917" name="フローチャート: 判断 916">
          <a:extLst>
            <a:ext uri="{FF2B5EF4-FFF2-40B4-BE49-F238E27FC236}">
              <a16:creationId xmlns:a16="http://schemas.microsoft.com/office/drawing/2014/main" id="{BB0A7C9A-1D51-4170-ABBA-DFBDFDB2B807}"/>
            </a:ext>
          </a:extLst>
        </xdr:cNvPr>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918" name="フローチャート: 判断 917">
          <a:extLst>
            <a:ext uri="{FF2B5EF4-FFF2-40B4-BE49-F238E27FC236}">
              <a16:creationId xmlns:a16="http://schemas.microsoft.com/office/drawing/2014/main" id="{778C6B4E-C6B1-442B-ADED-D2566BB6CE96}"/>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A79C76DE-4EEE-416D-AC7E-CE970BA8ACD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56B0EDEF-DDA4-4702-AB42-C495C49DFF9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4CE15361-54A9-4C06-8569-BFE07C03E8C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1660CFB0-5DB7-45B6-A3E5-A97620182D1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DB6772F0-9A08-4996-8634-0AEB5E975C5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119126</xdr:rowOff>
    </xdr:from>
    <xdr:to>
      <xdr:col>116</xdr:col>
      <xdr:colOff>114300</xdr:colOff>
      <xdr:row>106</xdr:row>
      <xdr:rowOff>49276</xdr:rowOff>
    </xdr:to>
    <xdr:sp macro="" textlink="">
      <xdr:nvSpPr>
        <xdr:cNvPr id="924" name="楕円 923">
          <a:extLst>
            <a:ext uri="{FF2B5EF4-FFF2-40B4-BE49-F238E27FC236}">
              <a16:creationId xmlns:a16="http://schemas.microsoft.com/office/drawing/2014/main" id="{D5AA4A42-E7A2-4AB9-BDEF-0DAF5A736F7C}"/>
            </a:ext>
          </a:extLst>
        </xdr:cNvPr>
        <xdr:cNvSpPr/>
      </xdr:nvSpPr>
      <xdr:spPr>
        <a:xfrm>
          <a:off x="22110700" y="1812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142003</xdr:rowOff>
    </xdr:from>
    <xdr:ext cx="469744" cy="259045"/>
    <xdr:sp macro="" textlink="">
      <xdr:nvSpPr>
        <xdr:cNvPr id="925" name="【公民館】&#10;一人当たり面積該当値テキスト">
          <a:extLst>
            <a:ext uri="{FF2B5EF4-FFF2-40B4-BE49-F238E27FC236}">
              <a16:creationId xmlns:a16="http://schemas.microsoft.com/office/drawing/2014/main" id="{1076A87B-9C18-4011-AECD-2B248278C04C}"/>
            </a:ext>
          </a:extLst>
        </xdr:cNvPr>
        <xdr:cNvSpPr txBox="1"/>
      </xdr:nvSpPr>
      <xdr:spPr>
        <a:xfrm>
          <a:off x="22199600" y="1797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128270</xdr:rowOff>
    </xdr:from>
    <xdr:to>
      <xdr:col>112</xdr:col>
      <xdr:colOff>38100</xdr:colOff>
      <xdr:row>106</xdr:row>
      <xdr:rowOff>58420</xdr:rowOff>
    </xdr:to>
    <xdr:sp macro="" textlink="">
      <xdr:nvSpPr>
        <xdr:cNvPr id="926" name="楕円 925">
          <a:extLst>
            <a:ext uri="{FF2B5EF4-FFF2-40B4-BE49-F238E27FC236}">
              <a16:creationId xmlns:a16="http://schemas.microsoft.com/office/drawing/2014/main" id="{08D994F9-A8B3-4B0C-9775-7711D8AB1FCE}"/>
            </a:ext>
          </a:extLst>
        </xdr:cNvPr>
        <xdr:cNvSpPr/>
      </xdr:nvSpPr>
      <xdr:spPr>
        <a:xfrm>
          <a:off x="21272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169926</xdr:rowOff>
    </xdr:from>
    <xdr:to>
      <xdr:col>116</xdr:col>
      <xdr:colOff>63500</xdr:colOff>
      <xdr:row>106</xdr:row>
      <xdr:rowOff>7620</xdr:rowOff>
    </xdr:to>
    <xdr:cxnSp macro="">
      <xdr:nvCxnSpPr>
        <xdr:cNvPr id="927" name="直線コネクタ 926">
          <a:extLst>
            <a:ext uri="{FF2B5EF4-FFF2-40B4-BE49-F238E27FC236}">
              <a16:creationId xmlns:a16="http://schemas.microsoft.com/office/drawing/2014/main" id="{B682A648-5E87-4ABF-8E9C-A3175D31A3FE}"/>
            </a:ext>
          </a:extLst>
        </xdr:cNvPr>
        <xdr:cNvCxnSpPr/>
      </xdr:nvCxnSpPr>
      <xdr:spPr>
        <a:xfrm flipV="1">
          <a:off x="21323300" y="181721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928" name="楕円 927">
          <a:extLst>
            <a:ext uri="{FF2B5EF4-FFF2-40B4-BE49-F238E27FC236}">
              <a16:creationId xmlns:a16="http://schemas.microsoft.com/office/drawing/2014/main" id="{D7A0A176-2380-43D5-806A-46B9BB892D3B}"/>
            </a:ext>
          </a:extLst>
        </xdr:cNvPr>
        <xdr:cNvSpPr/>
      </xdr:nvSpPr>
      <xdr:spPr>
        <a:xfrm>
          <a:off x="2038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7620</xdr:rowOff>
    </xdr:from>
    <xdr:to>
      <xdr:col>111</xdr:col>
      <xdr:colOff>177800</xdr:colOff>
      <xdr:row>106</xdr:row>
      <xdr:rowOff>7620</xdr:rowOff>
    </xdr:to>
    <xdr:cxnSp macro="">
      <xdr:nvCxnSpPr>
        <xdr:cNvPr id="929" name="直線コネクタ 928">
          <a:extLst>
            <a:ext uri="{FF2B5EF4-FFF2-40B4-BE49-F238E27FC236}">
              <a16:creationId xmlns:a16="http://schemas.microsoft.com/office/drawing/2014/main" id="{21DD632F-B814-4F66-BBB8-0855D41FAFF6}"/>
            </a:ext>
          </a:extLst>
        </xdr:cNvPr>
        <xdr:cNvCxnSpPr/>
      </xdr:nvCxnSpPr>
      <xdr:spPr>
        <a:xfrm>
          <a:off x="20434300" y="1818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137413</xdr:rowOff>
    </xdr:from>
    <xdr:to>
      <xdr:col>102</xdr:col>
      <xdr:colOff>165100</xdr:colOff>
      <xdr:row>106</xdr:row>
      <xdr:rowOff>67563</xdr:rowOff>
    </xdr:to>
    <xdr:sp macro="" textlink="">
      <xdr:nvSpPr>
        <xdr:cNvPr id="930" name="楕円 929">
          <a:extLst>
            <a:ext uri="{FF2B5EF4-FFF2-40B4-BE49-F238E27FC236}">
              <a16:creationId xmlns:a16="http://schemas.microsoft.com/office/drawing/2014/main" id="{049DEA51-3BD9-4410-9CF4-839E93F5E3BB}"/>
            </a:ext>
          </a:extLst>
        </xdr:cNvPr>
        <xdr:cNvSpPr/>
      </xdr:nvSpPr>
      <xdr:spPr>
        <a:xfrm>
          <a:off x="194945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16763</xdr:rowOff>
    </xdr:to>
    <xdr:cxnSp macro="">
      <xdr:nvCxnSpPr>
        <xdr:cNvPr id="931" name="直線コネクタ 930">
          <a:extLst>
            <a:ext uri="{FF2B5EF4-FFF2-40B4-BE49-F238E27FC236}">
              <a16:creationId xmlns:a16="http://schemas.microsoft.com/office/drawing/2014/main" id="{C8F76A9E-F1C0-47F6-8247-C037BB3C9B19}"/>
            </a:ext>
          </a:extLst>
        </xdr:cNvPr>
        <xdr:cNvCxnSpPr/>
      </xdr:nvCxnSpPr>
      <xdr:spPr>
        <a:xfrm flipV="1">
          <a:off x="19545300" y="181813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932" name="楕円 931">
          <a:extLst>
            <a:ext uri="{FF2B5EF4-FFF2-40B4-BE49-F238E27FC236}">
              <a16:creationId xmlns:a16="http://schemas.microsoft.com/office/drawing/2014/main" id="{277AD210-C40D-45CF-9870-E46672BE6A2F}"/>
            </a:ext>
          </a:extLst>
        </xdr:cNvPr>
        <xdr:cNvSpPr/>
      </xdr:nvSpPr>
      <xdr:spPr>
        <a:xfrm>
          <a:off x="18605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xdr:rowOff>
    </xdr:from>
    <xdr:to>
      <xdr:col>102</xdr:col>
      <xdr:colOff>114300</xdr:colOff>
      <xdr:row>106</xdr:row>
      <xdr:rowOff>53339</xdr:rowOff>
    </xdr:to>
    <xdr:cxnSp macro="">
      <xdr:nvCxnSpPr>
        <xdr:cNvPr id="933" name="直線コネクタ 932">
          <a:extLst>
            <a:ext uri="{FF2B5EF4-FFF2-40B4-BE49-F238E27FC236}">
              <a16:creationId xmlns:a16="http://schemas.microsoft.com/office/drawing/2014/main" id="{6820FDDC-F901-44C9-A91F-46A5185D4A2C}"/>
            </a:ext>
          </a:extLst>
        </xdr:cNvPr>
        <xdr:cNvCxnSpPr/>
      </xdr:nvCxnSpPr>
      <xdr:spPr>
        <a:xfrm flipV="1">
          <a:off x="18656300" y="18190463"/>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34" name="n_1aveValue【公民館】&#10;一人当たり面積">
          <a:extLst>
            <a:ext uri="{FF2B5EF4-FFF2-40B4-BE49-F238E27FC236}">
              <a16:creationId xmlns:a16="http://schemas.microsoft.com/office/drawing/2014/main" id="{2B6F502E-DAA0-47BD-9239-D1A0567965EB}"/>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113555</xdr:rowOff>
    </xdr:from>
    <xdr:ext cx="469744" cy="259045"/>
    <xdr:sp macro="" textlink="">
      <xdr:nvSpPr>
        <xdr:cNvPr id="935" name="n_2aveValue【公民館】&#10;一人当たり面積">
          <a:extLst>
            <a:ext uri="{FF2B5EF4-FFF2-40B4-BE49-F238E27FC236}">
              <a16:creationId xmlns:a16="http://schemas.microsoft.com/office/drawing/2014/main" id="{72FDC05C-84B0-43E8-AE67-6974BE1847BE}"/>
            </a:ext>
          </a:extLst>
        </xdr:cNvPr>
        <xdr:cNvSpPr txBox="1"/>
      </xdr:nvSpPr>
      <xdr:spPr>
        <a:xfrm>
          <a:off x="20199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113555</xdr:rowOff>
    </xdr:from>
    <xdr:ext cx="469744" cy="259045"/>
    <xdr:sp macro="" textlink="">
      <xdr:nvSpPr>
        <xdr:cNvPr id="936" name="n_3aveValue【公民館】&#10;一人当たり面積">
          <a:extLst>
            <a:ext uri="{FF2B5EF4-FFF2-40B4-BE49-F238E27FC236}">
              <a16:creationId xmlns:a16="http://schemas.microsoft.com/office/drawing/2014/main" id="{651AD4AB-8226-4253-8A45-0FAB95567CAF}"/>
            </a:ext>
          </a:extLst>
        </xdr:cNvPr>
        <xdr:cNvSpPr txBox="1"/>
      </xdr:nvSpPr>
      <xdr:spPr>
        <a:xfrm>
          <a:off x="19310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113555</xdr:rowOff>
    </xdr:from>
    <xdr:ext cx="469744" cy="259045"/>
    <xdr:sp macro="" textlink="">
      <xdr:nvSpPr>
        <xdr:cNvPr id="937" name="n_4aveValue【公民館】&#10;一人当たり面積">
          <a:extLst>
            <a:ext uri="{FF2B5EF4-FFF2-40B4-BE49-F238E27FC236}">
              <a16:creationId xmlns:a16="http://schemas.microsoft.com/office/drawing/2014/main" id="{45B6F8BF-F48B-4636-A4A9-B06230E7B54A}"/>
            </a:ext>
          </a:extLst>
        </xdr:cNvPr>
        <xdr:cNvSpPr txBox="1"/>
      </xdr:nvSpPr>
      <xdr:spPr>
        <a:xfrm>
          <a:off x="18421427"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74947</xdr:rowOff>
    </xdr:from>
    <xdr:ext cx="469744" cy="259045"/>
    <xdr:sp macro="" textlink="">
      <xdr:nvSpPr>
        <xdr:cNvPr id="938" name="n_1mainValue【公民館】&#10;一人当たり面積">
          <a:extLst>
            <a:ext uri="{FF2B5EF4-FFF2-40B4-BE49-F238E27FC236}">
              <a16:creationId xmlns:a16="http://schemas.microsoft.com/office/drawing/2014/main" id="{3B7CD32C-9DE0-4B84-82BD-0C03FD19EB3F}"/>
            </a:ext>
          </a:extLst>
        </xdr:cNvPr>
        <xdr:cNvSpPr txBox="1"/>
      </xdr:nvSpPr>
      <xdr:spPr>
        <a:xfrm>
          <a:off x="210757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74947</xdr:rowOff>
    </xdr:from>
    <xdr:ext cx="469744" cy="259045"/>
    <xdr:sp macro="" textlink="">
      <xdr:nvSpPr>
        <xdr:cNvPr id="939" name="n_2mainValue【公民館】&#10;一人当たり面積">
          <a:extLst>
            <a:ext uri="{FF2B5EF4-FFF2-40B4-BE49-F238E27FC236}">
              <a16:creationId xmlns:a16="http://schemas.microsoft.com/office/drawing/2014/main" id="{920EB5A6-F7B8-4B8D-8D97-3642A5AEEE99}"/>
            </a:ext>
          </a:extLst>
        </xdr:cNvPr>
        <xdr:cNvSpPr txBox="1"/>
      </xdr:nvSpPr>
      <xdr:spPr>
        <a:xfrm>
          <a:off x="20199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84090</xdr:rowOff>
    </xdr:from>
    <xdr:ext cx="469744" cy="259045"/>
    <xdr:sp macro="" textlink="">
      <xdr:nvSpPr>
        <xdr:cNvPr id="940" name="n_3mainValue【公民館】&#10;一人当たり面積">
          <a:extLst>
            <a:ext uri="{FF2B5EF4-FFF2-40B4-BE49-F238E27FC236}">
              <a16:creationId xmlns:a16="http://schemas.microsoft.com/office/drawing/2014/main" id="{063F00E2-2D6A-4AF9-92D5-C0917CC2C986}"/>
            </a:ext>
          </a:extLst>
        </xdr:cNvPr>
        <xdr:cNvSpPr txBox="1"/>
      </xdr:nvSpPr>
      <xdr:spPr>
        <a:xfrm>
          <a:off x="19310427" y="1791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120666</xdr:rowOff>
    </xdr:from>
    <xdr:ext cx="469744" cy="259045"/>
    <xdr:sp macro="" textlink="">
      <xdr:nvSpPr>
        <xdr:cNvPr id="941" name="n_4mainValue【公民館】&#10;一人当たり面積">
          <a:extLst>
            <a:ext uri="{FF2B5EF4-FFF2-40B4-BE49-F238E27FC236}">
              <a16:creationId xmlns:a16="http://schemas.microsoft.com/office/drawing/2014/main" id="{44FB782F-FE28-4492-9CEC-587E1872FAE7}"/>
            </a:ext>
          </a:extLst>
        </xdr:cNvPr>
        <xdr:cNvSpPr txBox="1"/>
      </xdr:nvSpPr>
      <xdr:spPr>
        <a:xfrm>
          <a:off x="184214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2" name="正方形/長方形 941">
          <a:extLst>
            <a:ext uri="{FF2B5EF4-FFF2-40B4-BE49-F238E27FC236}">
              <a16:creationId xmlns:a16="http://schemas.microsoft.com/office/drawing/2014/main" id="{ECC538D5-32B9-4007-A619-BE323D261F7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3" name="正方形/長方形 942">
          <a:extLst>
            <a:ext uri="{FF2B5EF4-FFF2-40B4-BE49-F238E27FC236}">
              <a16:creationId xmlns:a16="http://schemas.microsoft.com/office/drawing/2014/main" id="{A17B777B-C0C7-4CB1-BE68-EFFEF646EED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4" name="テキスト ボックス 943">
          <a:extLst>
            <a:ext uri="{FF2B5EF4-FFF2-40B4-BE49-F238E27FC236}">
              <a16:creationId xmlns:a16="http://schemas.microsoft.com/office/drawing/2014/main" id="{738508A2-7C11-40DF-8FAE-6784E7B7678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類似団体と比較して特に有形固定資産減価償却率が高くなっている施設は、児童館であり、類似団体より</a:t>
          </a:r>
          <a:r>
            <a:rPr kumimoji="1" lang="en-US" altLang="ja-JP" sz="1100">
              <a:solidFill>
                <a:schemeClr val="dk1"/>
              </a:solidFill>
              <a:effectLst/>
              <a:latin typeface="+mn-lt"/>
              <a:ea typeface="+mn-ea"/>
              <a:cs typeface="+mn-cs"/>
            </a:rPr>
            <a:t>41.3</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　児童館については、個別施設計画に基づき、長寿命化改修を行う計画であり、数値が改善する見込みである。</a:t>
          </a:r>
          <a:endParaRPr lang="ja-JP" altLang="ja-JP" sz="1400">
            <a:effectLst/>
          </a:endParaRPr>
        </a:p>
        <a:p>
          <a:r>
            <a:rPr kumimoji="1" lang="ja-JP" altLang="ja-JP" sz="1100">
              <a:solidFill>
                <a:schemeClr val="dk1"/>
              </a:solidFill>
              <a:effectLst/>
              <a:latin typeface="+mn-lt"/>
              <a:ea typeface="+mn-ea"/>
              <a:cs typeface="+mn-cs"/>
            </a:rPr>
            <a:t>　また、毎年実施している「診断のすゝめ」など定期的な点検等と計画的な予防保全に努め、安心・安全なサービスの提供を図る。 </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2AB9B7C-D1C8-4453-A410-0534931EC64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359871F-4E56-405A-A2E9-BC5A9B4401B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B7CCA6-0CD3-4AE0-B51F-2A0230882EC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1C8B06B-D7D2-4A05-9148-ED6CB7CBBF3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山口県宇部市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1D87FDA-0E6F-41AB-9278-8D2EECE9414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2F6EC1-E02C-4D7D-8091-2A986629EE4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B20F0A6-45FC-424C-8880-4F582038B5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717DB7-79A3-41C9-AF4D-F2359EFC396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36801E4-659C-4258-925E-680D8F5C9DD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F0F4A8-5CE3-4D15-B654-9B83D3A6E82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156,438
153,924
287.05
80,952,911
78,678,079
1,688,351
38,193,142
64,048,701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615BAE2-E9FE-4A72-AADB-EEBEB363974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8FFCF48-3FBE-4F81-A718-13DF9B906AD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B09704-21C6-43EB-A2A4-F4BECB61A8A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76AF7C8-2F86-486D-BABB-7C70F6A4328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A468F6-9CFD-40DA-9EFB-58873242DAD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54D17E6-FAA2-469A-BB1A-4A6F0196D32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86DDF2-A8F3-4ADD-8C8E-ACD551BEE5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F63ADA-F875-4109-88AA-9BD955C7BB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CEB3AFA-30BC-466B-B069-A562AAB729A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3039B54-6976-42D5-B96B-2E96B906041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610F86-D65B-4983-A8A3-C5F087CD14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7D114D6-E57C-4FB3-BC6C-C05C2B7E723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E744BD-5C80-42BF-8DFB-D06B2F9003C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448E24-4EA5-4C87-B770-8083F9832CA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344BF52-48A2-4DD1-88D7-3D705B5C27E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E31F953-9347-4C20-9916-4109E0DAABE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7D1E5E4-CD91-4FFB-A1CA-1F83BBF51B1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A05BBD-B3D3-4F95-BF68-9C4F29EBC82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A222D8-0C21-4D39-8A89-D395D0E6EBE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9787126-6643-44E8-9D95-87D2E68B5BF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2FEA7D2-0B56-4833-91B6-E518434E8C7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023773C-18C0-4AAC-9DDE-08E2409029E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EA974EF-D726-471C-A982-EC7CF3D764E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666189-7CA3-4C4E-BE12-29CA4C8C0E5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7521C03-2005-469D-BE4D-C175208396E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DB373B3-37E2-4619-AF71-1EEA1AAA102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9AD228-3FEE-48A9-A400-2D95692CA95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DD7BBE-DC24-4BCE-8768-7B19DC3E501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2E3CC72-71F4-4229-865F-F551C9F449F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90468A5-0F32-481A-A010-2F5B97F6F7A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5C0141A-4F69-4DB4-947C-678884051DA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5A706E4-3D5C-40A5-A2BD-5CB90032F8C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32B10CE-7A89-4FAA-A9C2-BFCCEF108B3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1204C2F-364F-42A4-9254-71551BC1935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A9585B3-C1D5-4469-888A-D5DB8E99494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3383537-8A45-4565-BD8E-1C5B82627A1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112911D-CCED-4F4A-BF8A-13D7841C7C8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D07E3EC-D331-4A20-80A7-FED8344D8B3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FFE82AC-3470-4F31-A603-92608416F80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B6BCEC9-73EA-463D-940C-CF0642BF896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301FE6B-D152-416B-9065-082C379CE13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AA0AF2B-F634-407E-9FBA-77EE457D2B7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38F0B12-4019-40A1-9E24-AB77F385499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5263CD7-14B3-4626-9DC3-655A7B61827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D44EF7E-3B8C-44EC-AB3D-D3CBA8C6D41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2744BC39-B9A8-4AC4-B5CB-08428515DD40}"/>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72DBC269-97B3-4231-9FCA-F07CAE0AA834}"/>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435F937E-FB63-47D9-B714-BAE4344F6562}"/>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9CD47F21-6209-4D71-A37D-F4DFF7EF36FD}"/>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C07A29D-DDE7-4AEA-A6EE-838E36A918A6}"/>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7A6B93B6-20BA-4872-8C6E-FBBB8BAE25F9}"/>
            </a:ext>
          </a:extLst>
        </xdr:cNvPr>
        <xdr:cNvSpPr txBox="1"/>
      </xdr:nvSpPr>
      <xdr:spPr>
        <a:xfrm>
          <a:off x="4673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03C7B279-ECBE-4842-B98C-B906017BB0AA}"/>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AA848307-9243-403E-868D-E8C2660F98C5}"/>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97A9EDCC-3366-4AD3-B091-A37E1582AD8E}"/>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1A07F8A4-62AD-406B-A2B0-A560C621DB1D}"/>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AC45F74D-67FC-49A1-BB20-BC1DDA66AC7D}"/>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0E1A693-EC03-448B-9991-AF527DECE54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F444E2F-48CB-4116-940D-F266B74DCC6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198BE14-81FA-43A6-B9D6-7CD2946744B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38BBEF6-3F9B-4F63-98D8-F6053F96719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94EF5F2-179C-4EBA-B1AE-C85F8E68D13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164465</xdr:rowOff>
    </xdr:from>
    <xdr:to>
      <xdr:col>24</xdr:col>
      <xdr:colOff>114300</xdr:colOff>
      <xdr:row>37</xdr:row>
      <xdr:rowOff>94615</xdr:rowOff>
    </xdr:to>
    <xdr:sp macro="" textlink="">
      <xdr:nvSpPr>
        <xdr:cNvPr id="73" name="楕円 72">
          <a:extLst>
            <a:ext uri="{FF2B5EF4-FFF2-40B4-BE49-F238E27FC236}">
              <a16:creationId xmlns:a16="http://schemas.microsoft.com/office/drawing/2014/main" id="{135BAB7D-8C00-4851-99F0-09B802E20208}"/>
            </a:ext>
          </a:extLst>
        </xdr:cNvPr>
        <xdr:cNvSpPr/>
      </xdr:nvSpPr>
      <xdr:spPr>
        <a:xfrm>
          <a:off x="45847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142892</xdr:rowOff>
    </xdr:from>
    <xdr:ext cx="405111" cy="259045"/>
    <xdr:sp macro="" textlink="">
      <xdr:nvSpPr>
        <xdr:cNvPr id="74" name="【図書館】&#10;有形固定資産減価償却率該当値テキスト">
          <a:extLst>
            <a:ext uri="{FF2B5EF4-FFF2-40B4-BE49-F238E27FC236}">
              <a16:creationId xmlns:a16="http://schemas.microsoft.com/office/drawing/2014/main" id="{836EA733-3DF9-48A9-A6DF-1121059B9C66}"/>
            </a:ext>
          </a:extLst>
        </xdr:cNvPr>
        <xdr:cNvSpPr txBox="1"/>
      </xdr:nvSpPr>
      <xdr:spPr>
        <a:xfrm>
          <a:off x="4673600"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170180</xdr:rowOff>
    </xdr:from>
    <xdr:to>
      <xdr:col>20</xdr:col>
      <xdr:colOff>38100</xdr:colOff>
      <xdr:row>37</xdr:row>
      <xdr:rowOff>100330</xdr:rowOff>
    </xdr:to>
    <xdr:sp macro="" textlink="">
      <xdr:nvSpPr>
        <xdr:cNvPr id="75" name="楕円 74">
          <a:extLst>
            <a:ext uri="{FF2B5EF4-FFF2-40B4-BE49-F238E27FC236}">
              <a16:creationId xmlns:a16="http://schemas.microsoft.com/office/drawing/2014/main" id="{C98508C2-77BC-472F-8008-3E2F72FEE4DF}"/>
            </a:ext>
          </a:extLst>
        </xdr:cNvPr>
        <xdr:cNvSpPr/>
      </xdr:nvSpPr>
      <xdr:spPr>
        <a:xfrm>
          <a:off x="3746500" y="634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43815</xdr:rowOff>
    </xdr:from>
    <xdr:to>
      <xdr:col>24</xdr:col>
      <xdr:colOff>63500</xdr:colOff>
      <xdr:row>37</xdr:row>
      <xdr:rowOff>49530</xdr:rowOff>
    </xdr:to>
    <xdr:cxnSp macro="">
      <xdr:nvCxnSpPr>
        <xdr:cNvPr id="76" name="直線コネクタ 75">
          <a:extLst>
            <a:ext uri="{FF2B5EF4-FFF2-40B4-BE49-F238E27FC236}">
              <a16:creationId xmlns:a16="http://schemas.microsoft.com/office/drawing/2014/main" id="{27561A56-F9C4-49F3-B259-C8DB3CA16926}"/>
            </a:ext>
          </a:extLst>
        </xdr:cNvPr>
        <xdr:cNvCxnSpPr/>
      </xdr:nvCxnSpPr>
      <xdr:spPr>
        <a:xfrm flipV="1">
          <a:off x="3797300" y="63874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132080</xdr:rowOff>
    </xdr:from>
    <xdr:to>
      <xdr:col>15</xdr:col>
      <xdr:colOff>101600</xdr:colOff>
      <xdr:row>37</xdr:row>
      <xdr:rowOff>62230</xdr:rowOff>
    </xdr:to>
    <xdr:sp macro="" textlink="">
      <xdr:nvSpPr>
        <xdr:cNvPr id="77" name="楕円 76">
          <a:extLst>
            <a:ext uri="{FF2B5EF4-FFF2-40B4-BE49-F238E27FC236}">
              <a16:creationId xmlns:a16="http://schemas.microsoft.com/office/drawing/2014/main" id="{DBD01A02-326A-4A14-A809-8B98F769C83C}"/>
            </a:ext>
          </a:extLst>
        </xdr:cNvPr>
        <xdr:cNvSpPr/>
      </xdr:nvSpPr>
      <xdr:spPr>
        <a:xfrm>
          <a:off x="2857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11430</xdr:rowOff>
    </xdr:from>
    <xdr:to>
      <xdr:col>19</xdr:col>
      <xdr:colOff>177800</xdr:colOff>
      <xdr:row>37</xdr:row>
      <xdr:rowOff>49530</xdr:rowOff>
    </xdr:to>
    <xdr:cxnSp macro="">
      <xdr:nvCxnSpPr>
        <xdr:cNvPr id="78" name="直線コネクタ 77">
          <a:extLst>
            <a:ext uri="{FF2B5EF4-FFF2-40B4-BE49-F238E27FC236}">
              <a16:creationId xmlns:a16="http://schemas.microsoft.com/office/drawing/2014/main" id="{7AC16E50-4D49-478B-8217-2C392ECCE7F3}"/>
            </a:ext>
          </a:extLst>
        </xdr:cNvPr>
        <xdr:cNvCxnSpPr/>
      </xdr:nvCxnSpPr>
      <xdr:spPr>
        <a:xfrm>
          <a:off x="2908300" y="6355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21590</xdr:rowOff>
    </xdr:from>
    <xdr:to>
      <xdr:col>10</xdr:col>
      <xdr:colOff>165100</xdr:colOff>
      <xdr:row>34</xdr:row>
      <xdr:rowOff>123190</xdr:rowOff>
    </xdr:to>
    <xdr:sp macro="" textlink="">
      <xdr:nvSpPr>
        <xdr:cNvPr id="79" name="楕円 78">
          <a:extLst>
            <a:ext uri="{FF2B5EF4-FFF2-40B4-BE49-F238E27FC236}">
              <a16:creationId xmlns:a16="http://schemas.microsoft.com/office/drawing/2014/main" id="{4328AEB7-C42F-46CE-97A3-237F8656AC47}"/>
            </a:ext>
          </a:extLst>
        </xdr:cNvPr>
        <xdr:cNvSpPr/>
      </xdr:nvSpPr>
      <xdr:spPr>
        <a:xfrm>
          <a:off x="1968500" y="585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72390</xdr:rowOff>
    </xdr:from>
    <xdr:to>
      <xdr:col>15</xdr:col>
      <xdr:colOff>50800</xdr:colOff>
      <xdr:row>37</xdr:row>
      <xdr:rowOff>11430</xdr:rowOff>
    </xdr:to>
    <xdr:cxnSp macro="">
      <xdr:nvCxnSpPr>
        <xdr:cNvPr id="80" name="直線コネクタ 79">
          <a:extLst>
            <a:ext uri="{FF2B5EF4-FFF2-40B4-BE49-F238E27FC236}">
              <a16:creationId xmlns:a16="http://schemas.microsoft.com/office/drawing/2014/main" id="{11390DA8-6011-422C-9C92-6EDF59ABE04E}"/>
            </a:ext>
          </a:extLst>
        </xdr:cNvPr>
        <xdr:cNvCxnSpPr/>
      </xdr:nvCxnSpPr>
      <xdr:spPr>
        <a:xfrm>
          <a:off x="2019300" y="5901690"/>
          <a:ext cx="889000" cy="4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154940</xdr:rowOff>
    </xdr:from>
    <xdr:to>
      <xdr:col>6</xdr:col>
      <xdr:colOff>38100</xdr:colOff>
      <xdr:row>34</xdr:row>
      <xdr:rowOff>85090</xdr:rowOff>
    </xdr:to>
    <xdr:sp macro="" textlink="">
      <xdr:nvSpPr>
        <xdr:cNvPr id="81" name="楕円 80">
          <a:extLst>
            <a:ext uri="{FF2B5EF4-FFF2-40B4-BE49-F238E27FC236}">
              <a16:creationId xmlns:a16="http://schemas.microsoft.com/office/drawing/2014/main" id="{8887BDDF-DC79-433A-B885-7117FF69A68A}"/>
            </a:ext>
          </a:extLst>
        </xdr:cNvPr>
        <xdr:cNvSpPr/>
      </xdr:nvSpPr>
      <xdr:spPr>
        <a:xfrm>
          <a:off x="1079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34290</xdr:rowOff>
    </xdr:from>
    <xdr:to>
      <xdr:col>10</xdr:col>
      <xdr:colOff>114300</xdr:colOff>
      <xdr:row>34</xdr:row>
      <xdr:rowOff>72390</xdr:rowOff>
    </xdr:to>
    <xdr:cxnSp macro="">
      <xdr:nvCxnSpPr>
        <xdr:cNvPr id="82" name="直線コネクタ 81">
          <a:extLst>
            <a:ext uri="{FF2B5EF4-FFF2-40B4-BE49-F238E27FC236}">
              <a16:creationId xmlns:a16="http://schemas.microsoft.com/office/drawing/2014/main" id="{BD73B911-E9A1-4AB9-978E-96F83705C0A1}"/>
            </a:ext>
          </a:extLst>
        </xdr:cNvPr>
        <xdr:cNvCxnSpPr/>
      </xdr:nvCxnSpPr>
      <xdr:spPr>
        <a:xfrm>
          <a:off x="1130300" y="58635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25E737E0-B798-422B-BC0E-A4A8F784B3CB}"/>
            </a:ext>
          </a:extLst>
        </xdr:cNvPr>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0F685803-5684-4A11-BC37-177A9ADC68AE}"/>
            </a:ext>
          </a:extLst>
        </xdr:cNvPr>
        <xdr:cNvSpPr txBox="1"/>
      </xdr:nvSpPr>
      <xdr:spPr>
        <a:xfrm>
          <a:off x="27057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C8E3D3B0-EBC1-4646-ADEC-C774CB7C47C6}"/>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6" name="n_4aveValue【図書館】&#10;有形固定資産減価償却率">
          <a:extLst>
            <a:ext uri="{FF2B5EF4-FFF2-40B4-BE49-F238E27FC236}">
              <a16:creationId xmlns:a16="http://schemas.microsoft.com/office/drawing/2014/main" id="{E9613299-00EE-4B23-9A4A-8F4352946469}"/>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91457</xdr:rowOff>
    </xdr:from>
    <xdr:ext cx="405111" cy="259045"/>
    <xdr:sp macro="" textlink="">
      <xdr:nvSpPr>
        <xdr:cNvPr id="87" name="n_1mainValue【図書館】&#10;有形固定資産減価償却率">
          <a:extLst>
            <a:ext uri="{FF2B5EF4-FFF2-40B4-BE49-F238E27FC236}">
              <a16:creationId xmlns:a16="http://schemas.microsoft.com/office/drawing/2014/main" id="{B6F8E195-E9C5-4D50-9B92-CF632490CA89}"/>
            </a:ext>
          </a:extLst>
        </xdr:cNvPr>
        <xdr:cNvSpPr txBox="1"/>
      </xdr:nvSpPr>
      <xdr:spPr>
        <a:xfrm>
          <a:off x="3582044" y="643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53357</xdr:rowOff>
    </xdr:from>
    <xdr:ext cx="405111" cy="259045"/>
    <xdr:sp macro="" textlink="">
      <xdr:nvSpPr>
        <xdr:cNvPr id="88" name="n_2mainValue【図書館】&#10;有形固定資産減価償却率">
          <a:extLst>
            <a:ext uri="{FF2B5EF4-FFF2-40B4-BE49-F238E27FC236}">
              <a16:creationId xmlns:a16="http://schemas.microsoft.com/office/drawing/2014/main" id="{952A1CAB-5280-459F-B8C9-C391E18F4A66}"/>
            </a:ext>
          </a:extLst>
        </xdr:cNvPr>
        <xdr:cNvSpPr txBox="1"/>
      </xdr:nvSpPr>
      <xdr:spPr>
        <a:xfrm>
          <a:off x="27057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139717</xdr:rowOff>
    </xdr:from>
    <xdr:ext cx="405111" cy="259045"/>
    <xdr:sp macro="" textlink="">
      <xdr:nvSpPr>
        <xdr:cNvPr id="89" name="n_3mainValue【図書館】&#10;有形固定資産減価償却率">
          <a:extLst>
            <a:ext uri="{FF2B5EF4-FFF2-40B4-BE49-F238E27FC236}">
              <a16:creationId xmlns:a16="http://schemas.microsoft.com/office/drawing/2014/main" id="{938A9E0F-B072-4003-B2BE-31A9AB94D00B}"/>
            </a:ext>
          </a:extLst>
        </xdr:cNvPr>
        <xdr:cNvSpPr txBox="1"/>
      </xdr:nvSpPr>
      <xdr:spPr>
        <a:xfrm>
          <a:off x="1816744" y="562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101617</xdr:rowOff>
    </xdr:from>
    <xdr:ext cx="405111" cy="259045"/>
    <xdr:sp macro="" textlink="">
      <xdr:nvSpPr>
        <xdr:cNvPr id="90" name="n_4mainValue【図書館】&#10;有形固定資産減価償却率">
          <a:extLst>
            <a:ext uri="{FF2B5EF4-FFF2-40B4-BE49-F238E27FC236}">
              <a16:creationId xmlns:a16="http://schemas.microsoft.com/office/drawing/2014/main" id="{913C2DE0-572F-4229-A544-64E013105E70}"/>
            </a:ext>
          </a:extLst>
        </xdr:cNvPr>
        <xdr:cNvSpPr txBox="1"/>
      </xdr:nvSpPr>
      <xdr:spPr>
        <a:xfrm>
          <a:off x="927744" y="558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EF4C02F-CBBA-475D-A83A-38893715364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C77B15B-FBB8-42AB-8952-A08E49BD473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FAC785E-D4EA-4A02-8913-C1B18A658B9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080967E-BA94-43B2-8FFA-B9140EA8137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97F6B69-589F-40EA-A7D5-328F1908E63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88664C2-A08A-4A2C-A64A-C825E2336E1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A5992E1-CCFB-49EF-8B15-9DEAEE89220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95AC895-BB58-4135-BF11-61A6D3746D9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4227D441-2EB9-4122-8214-09CC386710A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044A33E-5580-4982-81DC-BC4BADF4AF5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88D4C1D-48F3-480C-A093-510181637EE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1AA9490-B9F2-4733-A022-ABE3CF4F192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A63F0DD-0374-4311-B5B9-7D65E37328D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B181EA40-043C-44B5-AD45-6DB91D8983D1}"/>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CAD1DA7-BCEC-48D8-A36B-4EE870FB7FB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B9B80783-5DDB-4625-8591-EEA3F7758EA5}"/>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18D0FB1-EC6E-4061-9128-A3AD4BC5966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71A6947B-17C1-4352-9895-31F69161AD6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7EC0CCD-357E-4A7A-9CB7-1A9BC1C678D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AAFFEB55-08A4-4B03-A28C-45F5B5F92A8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9243AF1-FF6D-4C8B-8370-3A8603DF466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1E316AA7-4F85-4D16-B0B3-A7DC621599B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56C4ED2E-E933-4633-8B21-C65674FBBAC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649E2B1E-651F-4D8A-8A8A-AB313E6D4EE7}"/>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490F174A-733E-4A99-87F4-DA0DDB04137C}"/>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80FE243E-722D-4CB0-A03B-ED32F2A27638}"/>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DE134FE9-E663-4111-A79A-F733D242A150}"/>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D4E019CE-7E9F-4084-B593-5ED223D58A04}"/>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99077</xdr:rowOff>
    </xdr:from>
    <xdr:ext cx="469744" cy="259045"/>
    <xdr:sp macro="" textlink="">
      <xdr:nvSpPr>
        <xdr:cNvPr id="119" name="【図書館】&#10;一人当たり面積平均値テキスト">
          <a:extLst>
            <a:ext uri="{FF2B5EF4-FFF2-40B4-BE49-F238E27FC236}">
              <a16:creationId xmlns:a16="http://schemas.microsoft.com/office/drawing/2014/main" id="{3F872953-375C-4A8C-A0D2-B7FB9E1110B8}"/>
            </a:ext>
          </a:extLst>
        </xdr:cNvPr>
        <xdr:cNvSpPr txBox="1"/>
      </xdr:nvSpPr>
      <xdr:spPr>
        <a:xfrm>
          <a:off x="10515600" y="6785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B938F98C-1192-4D61-ACC3-DA860DFD7B4A}"/>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E8201C67-DE11-4BC3-AE9D-E266B8A95A2E}"/>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1C976BA8-98C2-43F9-B03B-A7ECE2260756}"/>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F255D6C8-6438-42FB-AB48-9BE7A19CDF0C}"/>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AD481E25-CE71-42A3-B39F-249BB6F87AFE}"/>
            </a:ext>
          </a:extLst>
        </xdr:cNvPr>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672A7E2-E3FD-4559-A33C-1290E543C1B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8CDCF3A-B063-4274-9CE5-78482E6DEEF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F6965C1-953E-46B4-8968-D9783E7934C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12159EC-9E87-4BE9-87E6-826B2EE596E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CF178B6-73EC-4096-BC1B-7028F3F3CE8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19050</xdr:rowOff>
    </xdr:from>
    <xdr:to>
      <xdr:col>55</xdr:col>
      <xdr:colOff>50800</xdr:colOff>
      <xdr:row>39</xdr:row>
      <xdr:rowOff>120650</xdr:rowOff>
    </xdr:to>
    <xdr:sp macro="" textlink="">
      <xdr:nvSpPr>
        <xdr:cNvPr id="130" name="楕円 129">
          <a:extLst>
            <a:ext uri="{FF2B5EF4-FFF2-40B4-BE49-F238E27FC236}">
              <a16:creationId xmlns:a16="http://schemas.microsoft.com/office/drawing/2014/main" id="{2A05CB60-34D4-4682-BFFB-C97B758A353C}"/>
            </a:ext>
          </a:extLst>
        </xdr:cNvPr>
        <xdr:cNvSpPr/>
      </xdr:nvSpPr>
      <xdr:spPr>
        <a:xfrm>
          <a:off x="104267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41927</xdr:rowOff>
    </xdr:from>
    <xdr:ext cx="469744" cy="259045"/>
    <xdr:sp macro="" textlink="">
      <xdr:nvSpPr>
        <xdr:cNvPr id="131" name="【図書館】&#10;一人当たり面積該当値テキスト">
          <a:extLst>
            <a:ext uri="{FF2B5EF4-FFF2-40B4-BE49-F238E27FC236}">
              <a16:creationId xmlns:a16="http://schemas.microsoft.com/office/drawing/2014/main" id="{4D389C5D-D83C-46A1-90F7-52B0DB218F0E}"/>
            </a:ext>
          </a:extLst>
        </xdr:cNvPr>
        <xdr:cNvSpPr txBox="1"/>
      </xdr:nvSpPr>
      <xdr:spPr>
        <a:xfrm>
          <a:off x="10515600"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57150</xdr:rowOff>
    </xdr:from>
    <xdr:to>
      <xdr:col>50</xdr:col>
      <xdr:colOff>165100</xdr:colOff>
      <xdr:row>39</xdr:row>
      <xdr:rowOff>158750</xdr:rowOff>
    </xdr:to>
    <xdr:sp macro="" textlink="">
      <xdr:nvSpPr>
        <xdr:cNvPr id="132" name="楕円 131">
          <a:extLst>
            <a:ext uri="{FF2B5EF4-FFF2-40B4-BE49-F238E27FC236}">
              <a16:creationId xmlns:a16="http://schemas.microsoft.com/office/drawing/2014/main" id="{E5DBAC7C-33D2-4216-A340-018D8BF7344A}"/>
            </a:ext>
          </a:extLst>
        </xdr:cNvPr>
        <xdr:cNvSpPr/>
      </xdr:nvSpPr>
      <xdr:spPr>
        <a:xfrm>
          <a:off x="9588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69850</xdr:rowOff>
    </xdr:from>
    <xdr:to>
      <xdr:col>55</xdr:col>
      <xdr:colOff>0</xdr:colOff>
      <xdr:row>39</xdr:row>
      <xdr:rowOff>107950</xdr:rowOff>
    </xdr:to>
    <xdr:cxnSp macro="">
      <xdr:nvCxnSpPr>
        <xdr:cNvPr id="133" name="直線コネクタ 132">
          <a:extLst>
            <a:ext uri="{FF2B5EF4-FFF2-40B4-BE49-F238E27FC236}">
              <a16:creationId xmlns:a16="http://schemas.microsoft.com/office/drawing/2014/main" id="{7AA07454-98E7-4CB5-BE4A-65398854B815}"/>
            </a:ext>
          </a:extLst>
        </xdr:cNvPr>
        <xdr:cNvCxnSpPr/>
      </xdr:nvCxnSpPr>
      <xdr:spPr>
        <a:xfrm flipV="1">
          <a:off x="9639300" y="6756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69850</xdr:rowOff>
    </xdr:from>
    <xdr:to>
      <xdr:col>46</xdr:col>
      <xdr:colOff>38100</xdr:colOff>
      <xdr:row>40</xdr:row>
      <xdr:rowOff>0</xdr:rowOff>
    </xdr:to>
    <xdr:sp macro="" textlink="">
      <xdr:nvSpPr>
        <xdr:cNvPr id="134" name="楕円 133">
          <a:extLst>
            <a:ext uri="{FF2B5EF4-FFF2-40B4-BE49-F238E27FC236}">
              <a16:creationId xmlns:a16="http://schemas.microsoft.com/office/drawing/2014/main" id="{8FDE1382-8385-4D6B-B91F-D3CD0C5EA15A}"/>
            </a:ext>
          </a:extLst>
        </xdr:cNvPr>
        <xdr:cNvSpPr/>
      </xdr:nvSpPr>
      <xdr:spPr>
        <a:xfrm>
          <a:off x="8699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107950</xdr:rowOff>
    </xdr:from>
    <xdr:to>
      <xdr:col>50</xdr:col>
      <xdr:colOff>114300</xdr:colOff>
      <xdr:row>39</xdr:row>
      <xdr:rowOff>120650</xdr:rowOff>
    </xdr:to>
    <xdr:cxnSp macro="">
      <xdr:nvCxnSpPr>
        <xdr:cNvPr id="135" name="直線コネクタ 134">
          <a:extLst>
            <a:ext uri="{FF2B5EF4-FFF2-40B4-BE49-F238E27FC236}">
              <a16:creationId xmlns:a16="http://schemas.microsoft.com/office/drawing/2014/main" id="{211976C5-801A-4C8B-9F15-F5BF7C88A05C}"/>
            </a:ext>
          </a:extLst>
        </xdr:cNvPr>
        <xdr:cNvCxnSpPr/>
      </xdr:nvCxnSpPr>
      <xdr:spPr>
        <a:xfrm flipV="1">
          <a:off x="8750300" y="6794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69850</xdr:rowOff>
    </xdr:from>
    <xdr:to>
      <xdr:col>41</xdr:col>
      <xdr:colOff>101600</xdr:colOff>
      <xdr:row>40</xdr:row>
      <xdr:rowOff>0</xdr:rowOff>
    </xdr:to>
    <xdr:sp macro="" textlink="">
      <xdr:nvSpPr>
        <xdr:cNvPr id="136" name="楕円 135">
          <a:extLst>
            <a:ext uri="{FF2B5EF4-FFF2-40B4-BE49-F238E27FC236}">
              <a16:creationId xmlns:a16="http://schemas.microsoft.com/office/drawing/2014/main" id="{96759447-5B53-406B-A656-A0E4A9017D09}"/>
            </a:ext>
          </a:extLst>
        </xdr:cNvPr>
        <xdr:cNvSpPr/>
      </xdr:nvSpPr>
      <xdr:spPr>
        <a:xfrm>
          <a:off x="7810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120650</xdr:rowOff>
    </xdr:from>
    <xdr:to>
      <xdr:col>45</xdr:col>
      <xdr:colOff>177800</xdr:colOff>
      <xdr:row>39</xdr:row>
      <xdr:rowOff>120650</xdr:rowOff>
    </xdr:to>
    <xdr:cxnSp macro="">
      <xdr:nvCxnSpPr>
        <xdr:cNvPr id="137" name="直線コネクタ 136">
          <a:extLst>
            <a:ext uri="{FF2B5EF4-FFF2-40B4-BE49-F238E27FC236}">
              <a16:creationId xmlns:a16="http://schemas.microsoft.com/office/drawing/2014/main" id="{3A496E1B-A6EA-43CE-AB55-4D017E6DFC4B}"/>
            </a:ext>
          </a:extLst>
        </xdr:cNvPr>
        <xdr:cNvCxnSpPr/>
      </xdr:nvCxnSpPr>
      <xdr:spPr>
        <a:xfrm>
          <a:off x="7861300" y="680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69850</xdr:rowOff>
    </xdr:from>
    <xdr:to>
      <xdr:col>36</xdr:col>
      <xdr:colOff>165100</xdr:colOff>
      <xdr:row>40</xdr:row>
      <xdr:rowOff>0</xdr:rowOff>
    </xdr:to>
    <xdr:sp macro="" textlink="">
      <xdr:nvSpPr>
        <xdr:cNvPr id="138" name="楕円 137">
          <a:extLst>
            <a:ext uri="{FF2B5EF4-FFF2-40B4-BE49-F238E27FC236}">
              <a16:creationId xmlns:a16="http://schemas.microsoft.com/office/drawing/2014/main" id="{A41706EF-C6CC-422A-8F11-EE3532F7C241}"/>
            </a:ext>
          </a:extLst>
        </xdr:cNvPr>
        <xdr:cNvSpPr/>
      </xdr:nvSpPr>
      <xdr:spPr>
        <a:xfrm>
          <a:off x="6921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120650</xdr:rowOff>
    </xdr:from>
    <xdr:to>
      <xdr:col>41</xdr:col>
      <xdr:colOff>50800</xdr:colOff>
      <xdr:row>39</xdr:row>
      <xdr:rowOff>120650</xdr:rowOff>
    </xdr:to>
    <xdr:cxnSp macro="">
      <xdr:nvCxnSpPr>
        <xdr:cNvPr id="139" name="直線コネクタ 138">
          <a:extLst>
            <a:ext uri="{FF2B5EF4-FFF2-40B4-BE49-F238E27FC236}">
              <a16:creationId xmlns:a16="http://schemas.microsoft.com/office/drawing/2014/main" id="{A2348151-CE0C-471B-9E85-48CF7E650D81}"/>
            </a:ext>
          </a:extLst>
        </xdr:cNvPr>
        <xdr:cNvCxnSpPr/>
      </xdr:nvCxnSpPr>
      <xdr:spPr>
        <a:xfrm>
          <a:off x="6972300" y="680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41927</xdr:rowOff>
    </xdr:from>
    <xdr:ext cx="469744" cy="259045"/>
    <xdr:sp macro="" textlink="">
      <xdr:nvSpPr>
        <xdr:cNvPr id="140" name="n_1aveValue【図書館】&#10;一人当たり面積">
          <a:extLst>
            <a:ext uri="{FF2B5EF4-FFF2-40B4-BE49-F238E27FC236}">
              <a16:creationId xmlns:a16="http://schemas.microsoft.com/office/drawing/2014/main" id="{52074E67-4D10-4051-86B6-24E2FE5A577E}"/>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1" name="n_2aveValue【図書館】&#10;一人当たり面積">
          <a:extLst>
            <a:ext uri="{FF2B5EF4-FFF2-40B4-BE49-F238E27FC236}">
              <a16:creationId xmlns:a16="http://schemas.microsoft.com/office/drawing/2014/main" id="{2430BEEB-6B92-4115-87E7-9738129191E2}"/>
            </a:ext>
          </a:extLst>
        </xdr:cNvPr>
        <xdr:cNvSpPr txBox="1"/>
      </xdr:nvSpPr>
      <xdr:spPr>
        <a:xfrm>
          <a:off x="8515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54627</xdr:rowOff>
    </xdr:from>
    <xdr:ext cx="469744" cy="259045"/>
    <xdr:sp macro="" textlink="">
      <xdr:nvSpPr>
        <xdr:cNvPr id="142" name="n_3aveValue【図書館】&#10;一人当たり面積">
          <a:extLst>
            <a:ext uri="{FF2B5EF4-FFF2-40B4-BE49-F238E27FC236}">
              <a16:creationId xmlns:a16="http://schemas.microsoft.com/office/drawing/2014/main" id="{4A7EDDB4-806A-4C43-8804-373D3731C44F}"/>
            </a:ext>
          </a:extLst>
        </xdr:cNvPr>
        <xdr:cNvSpPr txBox="1"/>
      </xdr:nvSpPr>
      <xdr:spPr>
        <a:xfrm>
          <a:off x="7626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3" name="n_4aveValue【図書館】&#10;一人当たり面積">
          <a:extLst>
            <a:ext uri="{FF2B5EF4-FFF2-40B4-BE49-F238E27FC236}">
              <a16:creationId xmlns:a16="http://schemas.microsoft.com/office/drawing/2014/main" id="{35805A68-7DE7-4B2E-A18E-522622023B69}"/>
            </a:ext>
          </a:extLst>
        </xdr:cNvPr>
        <xdr:cNvSpPr txBox="1"/>
      </xdr:nvSpPr>
      <xdr:spPr>
        <a:xfrm>
          <a:off x="6737427"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3827</xdr:rowOff>
    </xdr:from>
    <xdr:ext cx="469744" cy="259045"/>
    <xdr:sp macro="" textlink="">
      <xdr:nvSpPr>
        <xdr:cNvPr id="144" name="n_1mainValue【図書館】&#10;一人当たり面積">
          <a:extLst>
            <a:ext uri="{FF2B5EF4-FFF2-40B4-BE49-F238E27FC236}">
              <a16:creationId xmlns:a16="http://schemas.microsoft.com/office/drawing/2014/main" id="{68349797-6953-46BC-B429-A4B870661DD4}"/>
            </a:ext>
          </a:extLst>
        </xdr:cNvPr>
        <xdr:cNvSpPr txBox="1"/>
      </xdr:nvSpPr>
      <xdr:spPr>
        <a:xfrm>
          <a:off x="9391727"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16527</xdr:rowOff>
    </xdr:from>
    <xdr:ext cx="469744" cy="259045"/>
    <xdr:sp macro="" textlink="">
      <xdr:nvSpPr>
        <xdr:cNvPr id="145" name="n_2mainValue【図書館】&#10;一人当たり面積">
          <a:extLst>
            <a:ext uri="{FF2B5EF4-FFF2-40B4-BE49-F238E27FC236}">
              <a16:creationId xmlns:a16="http://schemas.microsoft.com/office/drawing/2014/main" id="{6FD325AF-9BBA-4530-9622-21FD532B0343}"/>
            </a:ext>
          </a:extLst>
        </xdr:cNvPr>
        <xdr:cNvSpPr txBox="1"/>
      </xdr:nvSpPr>
      <xdr:spPr>
        <a:xfrm>
          <a:off x="8515427"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16527</xdr:rowOff>
    </xdr:from>
    <xdr:ext cx="469744" cy="259045"/>
    <xdr:sp macro="" textlink="">
      <xdr:nvSpPr>
        <xdr:cNvPr id="146" name="n_3mainValue【図書館】&#10;一人当たり面積">
          <a:extLst>
            <a:ext uri="{FF2B5EF4-FFF2-40B4-BE49-F238E27FC236}">
              <a16:creationId xmlns:a16="http://schemas.microsoft.com/office/drawing/2014/main" id="{D491A84F-D2F3-45F1-AE39-5292B20A6A9D}"/>
            </a:ext>
          </a:extLst>
        </xdr:cNvPr>
        <xdr:cNvSpPr txBox="1"/>
      </xdr:nvSpPr>
      <xdr:spPr>
        <a:xfrm>
          <a:off x="7626427"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16527</xdr:rowOff>
    </xdr:from>
    <xdr:ext cx="469744" cy="259045"/>
    <xdr:sp macro="" textlink="">
      <xdr:nvSpPr>
        <xdr:cNvPr id="147" name="n_4mainValue【図書館】&#10;一人当たり面積">
          <a:extLst>
            <a:ext uri="{FF2B5EF4-FFF2-40B4-BE49-F238E27FC236}">
              <a16:creationId xmlns:a16="http://schemas.microsoft.com/office/drawing/2014/main" id="{5F71B195-4D53-4FEF-9CAC-83ECFFCC1EE6}"/>
            </a:ext>
          </a:extLst>
        </xdr:cNvPr>
        <xdr:cNvSpPr txBox="1"/>
      </xdr:nvSpPr>
      <xdr:spPr>
        <a:xfrm>
          <a:off x="6737427"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E26171B-D49D-4A3E-9E87-E3E6905C2CA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98E1161-D270-42BC-9900-BC58D315667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009FF2D-D229-4509-937A-3E9A5B2BF17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6BF4681-A46D-41E3-9572-ADCC45C3BE5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1505B0B-599C-4F8E-83DC-CB56EFFFF20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5551EC3-710D-428E-B8C1-18AB131A2E0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F073E6B-63A0-4F88-8E2F-5997597B7FC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B1A2B08-557D-4CE9-AD4F-B45B5CA84FC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E61FE0C-84E8-434C-97E9-185D8F88D6D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9F87C67-6BA0-40B9-B144-5C450323CF5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EDFEE42-3234-44D7-845D-5B457330138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123D24AE-63C8-43F0-B2BB-4555767BD75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2EDED73D-F54B-4876-BA21-40EA391B2CC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92807A5A-7C12-49A4-A8A7-F720BD5B0A1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A6311B25-4957-4CDC-AE73-E41E4835BCF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8BC91E7-07AF-4E35-B3E0-AAABE294DCD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D3427216-F05A-4A11-B06C-BF28B55DFD2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B82E735B-53C4-4389-84B0-B651E31A143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196C030-5E8B-4491-8BB2-8AE1B24EE6A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ECDAC20-D03D-413F-9237-2446338E59C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9DE303B7-7CFE-4F90-9BFC-271683B33A8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4347491-1F53-4C89-BAE5-1583EFB57F9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B0C1193D-6E83-4A10-9EC0-2F0D7919845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2D5F268-9F7E-49E8-8E5D-571F5A409D1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5215AABD-DED7-46AD-A1E7-AC466F9CF90B}"/>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0740FCCF-C71B-4509-8B91-9850A4B6D6A8}"/>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F6CD60AF-2C8C-419F-9E51-D673E27F363E}"/>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378419DC-4B70-4411-895A-589C039D8918}"/>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EE9A4C08-F30D-4C1B-9BF5-6A443337F7BD}"/>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983539D9-F36C-4870-9AA7-13EB418F3E90}"/>
            </a:ext>
          </a:extLst>
        </xdr:cNvPr>
        <xdr:cNvSpPr txBox="1"/>
      </xdr:nvSpPr>
      <xdr:spPr>
        <a:xfrm>
          <a:off x="4673600"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8C54D016-00D8-483E-82BC-65B136629D9F}"/>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006DF7DA-A03B-4FEB-B895-A1FBE79850B9}"/>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DD204628-5DBC-4EE5-B061-7424E6E5CD97}"/>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DE1FBC39-19B9-4816-96B5-D10CCDA88D6C}"/>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1E8DF223-5F5E-4A9A-B034-ADDB5CFCA7D1}"/>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D38D95E-DCA4-4C1E-ADC9-71A13E83197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A46CD4C-1FD6-4964-9006-A495935BCB8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965A2E5-C501-4A87-BC95-C9B0DA95C91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B83FEF-6D18-4102-902B-9B59C281CE5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8F36E35-55CF-4B5D-9F50-0D26B925A00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59690</xdr:rowOff>
    </xdr:from>
    <xdr:to>
      <xdr:col>24</xdr:col>
      <xdr:colOff>114300</xdr:colOff>
      <xdr:row>60</xdr:row>
      <xdr:rowOff>161290</xdr:rowOff>
    </xdr:to>
    <xdr:sp macro="" textlink="">
      <xdr:nvSpPr>
        <xdr:cNvPr id="188" name="楕円 187">
          <a:extLst>
            <a:ext uri="{FF2B5EF4-FFF2-40B4-BE49-F238E27FC236}">
              <a16:creationId xmlns:a16="http://schemas.microsoft.com/office/drawing/2014/main" id="{AF6F5C7D-CE43-43A3-8AD1-977919A7FBC9}"/>
            </a:ext>
          </a:extLst>
        </xdr:cNvPr>
        <xdr:cNvSpPr/>
      </xdr:nvSpPr>
      <xdr:spPr>
        <a:xfrm>
          <a:off x="45847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38117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93DF59B6-EDF7-4480-87EF-A2F2D7CF0FAD}"/>
            </a:ext>
          </a:extLst>
        </xdr:cNvPr>
        <xdr:cNvSpPr txBox="1"/>
      </xdr:nvSpPr>
      <xdr:spPr>
        <a:xfrm>
          <a:off x="4673600" y="1032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80645</xdr:rowOff>
    </xdr:from>
    <xdr:to>
      <xdr:col>20</xdr:col>
      <xdr:colOff>38100</xdr:colOff>
      <xdr:row>61</xdr:row>
      <xdr:rowOff>10795</xdr:rowOff>
    </xdr:to>
    <xdr:sp macro="" textlink="">
      <xdr:nvSpPr>
        <xdr:cNvPr id="190" name="楕円 189">
          <a:extLst>
            <a:ext uri="{FF2B5EF4-FFF2-40B4-BE49-F238E27FC236}">
              <a16:creationId xmlns:a16="http://schemas.microsoft.com/office/drawing/2014/main" id="{D16162DD-7082-45F7-AC3E-4CC5A3B72A9D}"/>
            </a:ext>
          </a:extLst>
        </xdr:cNvPr>
        <xdr:cNvSpPr/>
      </xdr:nvSpPr>
      <xdr:spPr>
        <a:xfrm>
          <a:off x="3746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110490</xdr:rowOff>
    </xdr:from>
    <xdr:to>
      <xdr:col>24</xdr:col>
      <xdr:colOff>63500</xdr:colOff>
      <xdr:row>60</xdr:row>
      <xdr:rowOff>131445</xdr:rowOff>
    </xdr:to>
    <xdr:cxnSp macro="">
      <xdr:nvCxnSpPr>
        <xdr:cNvPr id="191" name="直線コネクタ 190">
          <a:extLst>
            <a:ext uri="{FF2B5EF4-FFF2-40B4-BE49-F238E27FC236}">
              <a16:creationId xmlns:a16="http://schemas.microsoft.com/office/drawing/2014/main" id="{6DAE715B-CDF5-4C98-8B6A-9179A9A349A1}"/>
            </a:ext>
          </a:extLst>
        </xdr:cNvPr>
        <xdr:cNvCxnSpPr/>
      </xdr:nvCxnSpPr>
      <xdr:spPr>
        <a:xfrm flipV="1">
          <a:off x="3797300" y="103974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88265</xdr:rowOff>
    </xdr:from>
    <xdr:to>
      <xdr:col>15</xdr:col>
      <xdr:colOff>101600</xdr:colOff>
      <xdr:row>61</xdr:row>
      <xdr:rowOff>18415</xdr:rowOff>
    </xdr:to>
    <xdr:sp macro="" textlink="">
      <xdr:nvSpPr>
        <xdr:cNvPr id="192" name="楕円 191">
          <a:extLst>
            <a:ext uri="{FF2B5EF4-FFF2-40B4-BE49-F238E27FC236}">
              <a16:creationId xmlns:a16="http://schemas.microsoft.com/office/drawing/2014/main" id="{675B1EDB-351F-4788-8FFA-944AD015B621}"/>
            </a:ext>
          </a:extLst>
        </xdr:cNvPr>
        <xdr:cNvSpPr/>
      </xdr:nvSpPr>
      <xdr:spPr>
        <a:xfrm>
          <a:off x="2857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131445</xdr:rowOff>
    </xdr:from>
    <xdr:to>
      <xdr:col>19</xdr:col>
      <xdr:colOff>177800</xdr:colOff>
      <xdr:row>60</xdr:row>
      <xdr:rowOff>139065</xdr:rowOff>
    </xdr:to>
    <xdr:cxnSp macro="">
      <xdr:nvCxnSpPr>
        <xdr:cNvPr id="193" name="直線コネクタ 192">
          <a:extLst>
            <a:ext uri="{FF2B5EF4-FFF2-40B4-BE49-F238E27FC236}">
              <a16:creationId xmlns:a16="http://schemas.microsoft.com/office/drawing/2014/main" id="{80393A68-27BE-4314-AC91-F28A3F1AC25D}"/>
            </a:ext>
          </a:extLst>
        </xdr:cNvPr>
        <xdr:cNvCxnSpPr/>
      </xdr:nvCxnSpPr>
      <xdr:spPr>
        <a:xfrm flipV="1">
          <a:off x="2908300" y="1041844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67310</xdr:rowOff>
    </xdr:from>
    <xdr:to>
      <xdr:col>10</xdr:col>
      <xdr:colOff>165100</xdr:colOff>
      <xdr:row>60</xdr:row>
      <xdr:rowOff>168910</xdr:rowOff>
    </xdr:to>
    <xdr:sp macro="" textlink="">
      <xdr:nvSpPr>
        <xdr:cNvPr id="194" name="楕円 193">
          <a:extLst>
            <a:ext uri="{FF2B5EF4-FFF2-40B4-BE49-F238E27FC236}">
              <a16:creationId xmlns:a16="http://schemas.microsoft.com/office/drawing/2014/main" id="{171933FD-6200-4D26-8D8B-0B21D0F7A59F}"/>
            </a:ext>
          </a:extLst>
        </xdr:cNvPr>
        <xdr:cNvSpPr/>
      </xdr:nvSpPr>
      <xdr:spPr>
        <a:xfrm>
          <a:off x="1968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118110</xdr:rowOff>
    </xdr:from>
    <xdr:to>
      <xdr:col>15</xdr:col>
      <xdr:colOff>50800</xdr:colOff>
      <xdr:row>60</xdr:row>
      <xdr:rowOff>139065</xdr:rowOff>
    </xdr:to>
    <xdr:cxnSp macro="">
      <xdr:nvCxnSpPr>
        <xdr:cNvPr id="195" name="直線コネクタ 194">
          <a:extLst>
            <a:ext uri="{FF2B5EF4-FFF2-40B4-BE49-F238E27FC236}">
              <a16:creationId xmlns:a16="http://schemas.microsoft.com/office/drawing/2014/main" id="{EB4F47A0-64DF-4DC7-B59D-01EA87F2230A}"/>
            </a:ext>
          </a:extLst>
        </xdr:cNvPr>
        <xdr:cNvCxnSpPr/>
      </xdr:nvCxnSpPr>
      <xdr:spPr>
        <a:xfrm>
          <a:off x="2019300" y="1040511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44450</xdr:rowOff>
    </xdr:from>
    <xdr:to>
      <xdr:col>6</xdr:col>
      <xdr:colOff>38100</xdr:colOff>
      <xdr:row>60</xdr:row>
      <xdr:rowOff>146050</xdr:rowOff>
    </xdr:to>
    <xdr:sp macro="" textlink="">
      <xdr:nvSpPr>
        <xdr:cNvPr id="196" name="楕円 195">
          <a:extLst>
            <a:ext uri="{FF2B5EF4-FFF2-40B4-BE49-F238E27FC236}">
              <a16:creationId xmlns:a16="http://schemas.microsoft.com/office/drawing/2014/main" id="{701A0F9C-FCFD-4895-B051-C3296D5E310E}"/>
            </a:ext>
          </a:extLst>
        </xdr:cNvPr>
        <xdr:cNvSpPr/>
      </xdr:nvSpPr>
      <xdr:spPr>
        <a:xfrm>
          <a:off x="1079500"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95250</xdr:rowOff>
    </xdr:from>
    <xdr:to>
      <xdr:col>10</xdr:col>
      <xdr:colOff>114300</xdr:colOff>
      <xdr:row>60</xdr:row>
      <xdr:rowOff>118110</xdr:rowOff>
    </xdr:to>
    <xdr:cxnSp macro="">
      <xdr:nvCxnSpPr>
        <xdr:cNvPr id="197" name="直線コネクタ 196">
          <a:extLst>
            <a:ext uri="{FF2B5EF4-FFF2-40B4-BE49-F238E27FC236}">
              <a16:creationId xmlns:a16="http://schemas.microsoft.com/office/drawing/2014/main" id="{31C4E631-CFF9-479B-867E-B228D2441ECB}"/>
            </a:ext>
          </a:extLst>
        </xdr:cNvPr>
        <xdr:cNvCxnSpPr/>
      </xdr:nvCxnSpPr>
      <xdr:spPr>
        <a:xfrm>
          <a:off x="1130300" y="103822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6D6BE2B0-510B-4E07-AE3D-8DDDBD0F5591}"/>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FAF050A4-FE4C-48F0-B22F-41CF86B4799B}"/>
            </a:ext>
          </a:extLst>
        </xdr:cNvPr>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0E8CBDB0-AA62-4F10-A5F9-ED3A530F668A}"/>
            </a:ext>
          </a:extLst>
        </xdr:cNvPr>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ADCB26A0-00AD-4933-9C69-D3ADF93C9C54}"/>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1922</xdr:rowOff>
    </xdr:from>
    <xdr:ext cx="405111" cy="259045"/>
    <xdr:sp macro="" textlink="">
      <xdr:nvSpPr>
        <xdr:cNvPr id="202" name="n_1mainValue【体育館・プール】&#10;有形固定資産減価償却率">
          <a:extLst>
            <a:ext uri="{FF2B5EF4-FFF2-40B4-BE49-F238E27FC236}">
              <a16:creationId xmlns:a16="http://schemas.microsoft.com/office/drawing/2014/main" id="{4EA68C3A-E4CA-47AF-97D1-80F65CFAF145}"/>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3" name="n_2mainValue【体育館・プール】&#10;有形固定資産減価償却率">
          <a:extLst>
            <a:ext uri="{FF2B5EF4-FFF2-40B4-BE49-F238E27FC236}">
              <a16:creationId xmlns:a16="http://schemas.microsoft.com/office/drawing/2014/main" id="{2EE7A502-DFDA-4E83-BA14-F847C6378DC6}"/>
            </a:ext>
          </a:extLst>
        </xdr:cNvPr>
        <xdr:cNvSpPr txBox="1"/>
      </xdr:nvSpPr>
      <xdr:spPr>
        <a:xfrm>
          <a:off x="2705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160037</xdr:rowOff>
    </xdr:from>
    <xdr:ext cx="405111" cy="259045"/>
    <xdr:sp macro="" textlink="">
      <xdr:nvSpPr>
        <xdr:cNvPr id="204" name="n_3mainValue【体育館・プール】&#10;有形固定資産減価償却率">
          <a:extLst>
            <a:ext uri="{FF2B5EF4-FFF2-40B4-BE49-F238E27FC236}">
              <a16:creationId xmlns:a16="http://schemas.microsoft.com/office/drawing/2014/main" id="{3F41593B-AC83-49A9-A3EE-3CA4D035A727}"/>
            </a:ext>
          </a:extLst>
        </xdr:cNvPr>
        <xdr:cNvSpPr txBox="1"/>
      </xdr:nvSpPr>
      <xdr:spPr>
        <a:xfrm>
          <a:off x="1816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137177</xdr:rowOff>
    </xdr:from>
    <xdr:ext cx="405111" cy="259045"/>
    <xdr:sp macro="" textlink="">
      <xdr:nvSpPr>
        <xdr:cNvPr id="205" name="n_4mainValue【体育館・プール】&#10;有形固定資産減価償却率">
          <a:extLst>
            <a:ext uri="{FF2B5EF4-FFF2-40B4-BE49-F238E27FC236}">
              <a16:creationId xmlns:a16="http://schemas.microsoft.com/office/drawing/2014/main" id="{0A2B1DD2-8EF4-4E7F-B6E8-CF0E1BFC12D5}"/>
            </a:ext>
          </a:extLst>
        </xdr:cNvPr>
        <xdr:cNvSpPr txBox="1"/>
      </xdr:nvSpPr>
      <xdr:spPr>
        <a:xfrm>
          <a:off x="9277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E83068FA-C787-4FF0-8CB1-A62C36312BF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521425A-9BAB-4FF8-A8EA-103B3854F62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177254A-AD8A-4A96-A90B-6880473FCFB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8901986-2CB9-4CC2-B096-741CAA7B728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19AB5FD-9050-4CCF-A494-ED1A4E42ECD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8F385BE-09DD-4F1E-A5F1-DE517414833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29E7383-DBF2-430E-8672-06E519D422B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C128618-9146-4700-965A-14103FA9C0A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2814668E-1C3C-43B1-90DF-24E3D8B2C22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58DD45E-966A-40CD-8679-AE484372412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BDCC3BC6-D45B-4117-9DF2-37F1C2187E8B}"/>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3043B90D-3E49-4A54-999B-0F8D89A5EC0B}"/>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FAE9C305-61BB-4E8D-B301-46371DF6365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B206677B-5266-4682-9CCD-E4159A4F5D5D}"/>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95D708A7-D952-40F1-A4DB-D209BAD282A4}"/>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1FCC1356-AD0F-43A6-B726-09C154AB44BA}"/>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31FFFA49-7750-4B0E-9C1D-8850C6657BD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FB84EE6C-BD0F-4942-B543-B9F1E89F7FD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7ED1F2F4-B133-48BB-804A-E012546B5DD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DEA85C23-693A-4F37-8DFB-2BF6595B525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320EFA7F-B259-4348-9884-FB0577B7C63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F3541130-BD7C-419C-936C-034F187A97A4}"/>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C8C79419-E7E8-4BE9-91A3-9EABAA1CEB2C}"/>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9F9DE497-8916-4C6E-9847-B00A778EFC6D}"/>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29BE9761-CD8F-4964-BDD7-6F6AB04EAAA0}"/>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CDE837AB-C65F-4C0F-83D4-14424C19BA21}"/>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35069</xdr:rowOff>
    </xdr:from>
    <xdr:ext cx="469744" cy="259045"/>
    <xdr:sp macro="" textlink="">
      <xdr:nvSpPr>
        <xdr:cNvPr id="232" name="【体育館・プール】&#10;一人当たり面積平均値テキスト">
          <a:extLst>
            <a:ext uri="{FF2B5EF4-FFF2-40B4-BE49-F238E27FC236}">
              <a16:creationId xmlns:a16="http://schemas.microsoft.com/office/drawing/2014/main" id="{3104EE66-CE73-42B0-B324-A8AE68AC9F3D}"/>
            </a:ext>
          </a:extLst>
        </xdr:cNvPr>
        <xdr:cNvSpPr txBox="1"/>
      </xdr:nvSpPr>
      <xdr:spPr>
        <a:xfrm>
          <a:off x="10515600" y="10493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0076266C-7C13-4436-9975-815BA6A1EFDB}"/>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5396E789-66D0-4109-86BD-E9293FB4AE17}"/>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B27B9542-0559-44B5-B2C3-F828F263C324}"/>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7D6C8209-4B92-416C-87C4-7BBD2839CA6A}"/>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DFD21939-415C-4023-9306-038A6250DFE0}"/>
            </a:ext>
          </a:extLst>
        </xdr:cNvPr>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7A13DF8-CE1C-4222-98F2-C6F63393C84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4251C77-37ED-4C75-8C55-091E7CC7C84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3B6E722-62B1-40AE-8627-701E936C5E8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BF42F6F-C030-44B0-BA60-B92CBFD762F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A1B0358-F0F9-48F9-9443-DB9CCCE935E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42926</xdr:rowOff>
    </xdr:from>
    <xdr:to>
      <xdr:col>55</xdr:col>
      <xdr:colOff>50800</xdr:colOff>
      <xdr:row>61</xdr:row>
      <xdr:rowOff>144526</xdr:rowOff>
    </xdr:to>
    <xdr:sp macro="" textlink="">
      <xdr:nvSpPr>
        <xdr:cNvPr id="243" name="楕円 242">
          <a:extLst>
            <a:ext uri="{FF2B5EF4-FFF2-40B4-BE49-F238E27FC236}">
              <a16:creationId xmlns:a16="http://schemas.microsoft.com/office/drawing/2014/main" id="{9634780B-4FC9-4073-8D37-CD0E695E4DEF}"/>
            </a:ext>
          </a:extLst>
        </xdr:cNvPr>
        <xdr:cNvSpPr/>
      </xdr:nvSpPr>
      <xdr:spPr>
        <a:xfrm>
          <a:off x="104267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65803</xdr:rowOff>
    </xdr:from>
    <xdr:ext cx="469744" cy="259045"/>
    <xdr:sp macro="" textlink="">
      <xdr:nvSpPr>
        <xdr:cNvPr id="244" name="【体育館・プール】&#10;一人当たり面積該当値テキスト">
          <a:extLst>
            <a:ext uri="{FF2B5EF4-FFF2-40B4-BE49-F238E27FC236}">
              <a16:creationId xmlns:a16="http://schemas.microsoft.com/office/drawing/2014/main" id="{5FB3F516-2E30-4C56-A9AA-D35877DC2367}"/>
            </a:ext>
          </a:extLst>
        </xdr:cNvPr>
        <xdr:cNvSpPr txBox="1"/>
      </xdr:nvSpPr>
      <xdr:spPr>
        <a:xfrm>
          <a:off x="10515600" y="1035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47498</xdr:rowOff>
    </xdr:from>
    <xdr:to>
      <xdr:col>50</xdr:col>
      <xdr:colOff>165100</xdr:colOff>
      <xdr:row>61</xdr:row>
      <xdr:rowOff>149098</xdr:rowOff>
    </xdr:to>
    <xdr:sp macro="" textlink="">
      <xdr:nvSpPr>
        <xdr:cNvPr id="245" name="楕円 244">
          <a:extLst>
            <a:ext uri="{FF2B5EF4-FFF2-40B4-BE49-F238E27FC236}">
              <a16:creationId xmlns:a16="http://schemas.microsoft.com/office/drawing/2014/main" id="{FF40CD75-AA08-4112-8A9F-5D7C028F5FC0}"/>
            </a:ext>
          </a:extLst>
        </xdr:cNvPr>
        <xdr:cNvSpPr/>
      </xdr:nvSpPr>
      <xdr:spPr>
        <a:xfrm>
          <a:off x="9588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93726</xdr:rowOff>
    </xdr:from>
    <xdr:to>
      <xdr:col>55</xdr:col>
      <xdr:colOff>0</xdr:colOff>
      <xdr:row>61</xdr:row>
      <xdr:rowOff>98298</xdr:rowOff>
    </xdr:to>
    <xdr:cxnSp macro="">
      <xdr:nvCxnSpPr>
        <xdr:cNvPr id="246" name="直線コネクタ 245">
          <a:extLst>
            <a:ext uri="{FF2B5EF4-FFF2-40B4-BE49-F238E27FC236}">
              <a16:creationId xmlns:a16="http://schemas.microsoft.com/office/drawing/2014/main" id="{76C798ED-8586-4C77-B5BF-72B9E6B46E10}"/>
            </a:ext>
          </a:extLst>
        </xdr:cNvPr>
        <xdr:cNvCxnSpPr/>
      </xdr:nvCxnSpPr>
      <xdr:spPr>
        <a:xfrm flipV="1">
          <a:off x="9639300" y="105521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20066</xdr:rowOff>
    </xdr:from>
    <xdr:to>
      <xdr:col>46</xdr:col>
      <xdr:colOff>38100</xdr:colOff>
      <xdr:row>61</xdr:row>
      <xdr:rowOff>121666</xdr:rowOff>
    </xdr:to>
    <xdr:sp macro="" textlink="">
      <xdr:nvSpPr>
        <xdr:cNvPr id="247" name="楕円 246">
          <a:extLst>
            <a:ext uri="{FF2B5EF4-FFF2-40B4-BE49-F238E27FC236}">
              <a16:creationId xmlns:a16="http://schemas.microsoft.com/office/drawing/2014/main" id="{01220C49-468F-44EA-AFCB-3C0C3ABB68B2}"/>
            </a:ext>
          </a:extLst>
        </xdr:cNvPr>
        <xdr:cNvSpPr/>
      </xdr:nvSpPr>
      <xdr:spPr>
        <a:xfrm>
          <a:off x="8699500" y="1047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70866</xdr:rowOff>
    </xdr:from>
    <xdr:to>
      <xdr:col>50</xdr:col>
      <xdr:colOff>114300</xdr:colOff>
      <xdr:row>61</xdr:row>
      <xdr:rowOff>98298</xdr:rowOff>
    </xdr:to>
    <xdr:cxnSp macro="">
      <xdr:nvCxnSpPr>
        <xdr:cNvPr id="248" name="直線コネクタ 247">
          <a:extLst>
            <a:ext uri="{FF2B5EF4-FFF2-40B4-BE49-F238E27FC236}">
              <a16:creationId xmlns:a16="http://schemas.microsoft.com/office/drawing/2014/main" id="{29141024-B990-4642-8E4A-469E2EB975D6}"/>
            </a:ext>
          </a:extLst>
        </xdr:cNvPr>
        <xdr:cNvCxnSpPr/>
      </xdr:nvCxnSpPr>
      <xdr:spPr>
        <a:xfrm>
          <a:off x="8750300" y="105293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24638</xdr:rowOff>
    </xdr:from>
    <xdr:to>
      <xdr:col>41</xdr:col>
      <xdr:colOff>101600</xdr:colOff>
      <xdr:row>61</xdr:row>
      <xdr:rowOff>126238</xdr:rowOff>
    </xdr:to>
    <xdr:sp macro="" textlink="">
      <xdr:nvSpPr>
        <xdr:cNvPr id="249" name="楕円 248">
          <a:extLst>
            <a:ext uri="{FF2B5EF4-FFF2-40B4-BE49-F238E27FC236}">
              <a16:creationId xmlns:a16="http://schemas.microsoft.com/office/drawing/2014/main" id="{89C4A688-2484-4BAF-9A51-3C6BDA47E620}"/>
            </a:ext>
          </a:extLst>
        </xdr:cNvPr>
        <xdr:cNvSpPr/>
      </xdr:nvSpPr>
      <xdr:spPr>
        <a:xfrm>
          <a:off x="7810500" y="10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70866</xdr:rowOff>
    </xdr:from>
    <xdr:to>
      <xdr:col>45</xdr:col>
      <xdr:colOff>177800</xdr:colOff>
      <xdr:row>61</xdr:row>
      <xdr:rowOff>75438</xdr:rowOff>
    </xdr:to>
    <xdr:cxnSp macro="">
      <xdr:nvCxnSpPr>
        <xdr:cNvPr id="250" name="直線コネクタ 249">
          <a:extLst>
            <a:ext uri="{FF2B5EF4-FFF2-40B4-BE49-F238E27FC236}">
              <a16:creationId xmlns:a16="http://schemas.microsoft.com/office/drawing/2014/main" id="{4EFB49AB-328D-4B50-8B7A-F919C0444451}"/>
            </a:ext>
          </a:extLst>
        </xdr:cNvPr>
        <xdr:cNvCxnSpPr/>
      </xdr:nvCxnSpPr>
      <xdr:spPr>
        <a:xfrm flipV="1">
          <a:off x="7861300" y="105293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24638</xdr:rowOff>
    </xdr:from>
    <xdr:to>
      <xdr:col>36</xdr:col>
      <xdr:colOff>165100</xdr:colOff>
      <xdr:row>61</xdr:row>
      <xdr:rowOff>126238</xdr:rowOff>
    </xdr:to>
    <xdr:sp macro="" textlink="">
      <xdr:nvSpPr>
        <xdr:cNvPr id="251" name="楕円 250">
          <a:extLst>
            <a:ext uri="{FF2B5EF4-FFF2-40B4-BE49-F238E27FC236}">
              <a16:creationId xmlns:a16="http://schemas.microsoft.com/office/drawing/2014/main" id="{EDEB7DB3-CBBC-4E21-84B8-928DD4845BE6}"/>
            </a:ext>
          </a:extLst>
        </xdr:cNvPr>
        <xdr:cNvSpPr/>
      </xdr:nvSpPr>
      <xdr:spPr>
        <a:xfrm>
          <a:off x="6921500" y="10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75438</xdr:rowOff>
    </xdr:from>
    <xdr:to>
      <xdr:col>41</xdr:col>
      <xdr:colOff>50800</xdr:colOff>
      <xdr:row>61</xdr:row>
      <xdr:rowOff>75438</xdr:rowOff>
    </xdr:to>
    <xdr:cxnSp macro="">
      <xdr:nvCxnSpPr>
        <xdr:cNvPr id="252" name="直線コネクタ 251">
          <a:extLst>
            <a:ext uri="{FF2B5EF4-FFF2-40B4-BE49-F238E27FC236}">
              <a16:creationId xmlns:a16="http://schemas.microsoft.com/office/drawing/2014/main" id="{E1E80CB2-33EF-43A9-93E2-AE42080C2D92}"/>
            </a:ext>
          </a:extLst>
        </xdr:cNvPr>
        <xdr:cNvCxnSpPr/>
      </xdr:nvCxnSpPr>
      <xdr:spPr>
        <a:xfrm>
          <a:off x="6972300" y="105338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144797</xdr:rowOff>
    </xdr:from>
    <xdr:ext cx="469744" cy="259045"/>
    <xdr:sp macro="" textlink="">
      <xdr:nvSpPr>
        <xdr:cNvPr id="253" name="n_1aveValue【体育館・プール】&#10;一人当たり面積">
          <a:extLst>
            <a:ext uri="{FF2B5EF4-FFF2-40B4-BE49-F238E27FC236}">
              <a16:creationId xmlns:a16="http://schemas.microsoft.com/office/drawing/2014/main" id="{F402BDD0-77F8-4E51-8909-2C4DC095C931}"/>
            </a:ext>
          </a:extLst>
        </xdr:cNvPr>
        <xdr:cNvSpPr txBox="1"/>
      </xdr:nvSpPr>
      <xdr:spPr>
        <a:xfrm>
          <a:off x="9391727"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158513</xdr:rowOff>
    </xdr:from>
    <xdr:ext cx="469744" cy="259045"/>
    <xdr:sp macro="" textlink="">
      <xdr:nvSpPr>
        <xdr:cNvPr id="254" name="n_2aveValue【体育館・プール】&#10;一人当たり面積">
          <a:extLst>
            <a:ext uri="{FF2B5EF4-FFF2-40B4-BE49-F238E27FC236}">
              <a16:creationId xmlns:a16="http://schemas.microsoft.com/office/drawing/2014/main" id="{3BE403FA-BE96-4C96-96F3-C6D42A44F1A2}"/>
            </a:ext>
          </a:extLst>
        </xdr:cNvPr>
        <xdr:cNvSpPr txBox="1"/>
      </xdr:nvSpPr>
      <xdr:spPr>
        <a:xfrm>
          <a:off x="8515427" y="1061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131081</xdr:rowOff>
    </xdr:from>
    <xdr:ext cx="469744" cy="259045"/>
    <xdr:sp macro="" textlink="">
      <xdr:nvSpPr>
        <xdr:cNvPr id="255" name="n_3aveValue【体育館・プール】&#10;一人当たり面積">
          <a:extLst>
            <a:ext uri="{FF2B5EF4-FFF2-40B4-BE49-F238E27FC236}">
              <a16:creationId xmlns:a16="http://schemas.microsoft.com/office/drawing/2014/main" id="{D7BAEEC4-3C15-4959-9C93-ACC10DE94E7F}"/>
            </a:ext>
          </a:extLst>
        </xdr:cNvPr>
        <xdr:cNvSpPr txBox="1"/>
      </xdr:nvSpPr>
      <xdr:spPr>
        <a:xfrm>
          <a:off x="7626427"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149369</xdr:rowOff>
    </xdr:from>
    <xdr:ext cx="469744" cy="259045"/>
    <xdr:sp macro="" textlink="">
      <xdr:nvSpPr>
        <xdr:cNvPr id="256" name="n_4aveValue【体育館・プール】&#10;一人当たり面積">
          <a:extLst>
            <a:ext uri="{FF2B5EF4-FFF2-40B4-BE49-F238E27FC236}">
              <a16:creationId xmlns:a16="http://schemas.microsoft.com/office/drawing/2014/main" id="{21AD1CFE-0A28-4C87-8F27-2B0155B688A6}"/>
            </a:ext>
          </a:extLst>
        </xdr:cNvPr>
        <xdr:cNvSpPr txBox="1"/>
      </xdr:nvSpPr>
      <xdr:spPr>
        <a:xfrm>
          <a:off x="6737427"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165625</xdr:rowOff>
    </xdr:from>
    <xdr:ext cx="469744" cy="259045"/>
    <xdr:sp macro="" textlink="">
      <xdr:nvSpPr>
        <xdr:cNvPr id="257" name="n_1mainValue【体育館・プール】&#10;一人当たり面積">
          <a:extLst>
            <a:ext uri="{FF2B5EF4-FFF2-40B4-BE49-F238E27FC236}">
              <a16:creationId xmlns:a16="http://schemas.microsoft.com/office/drawing/2014/main" id="{72160B86-4FDE-403A-8BCE-F2CDDA539211}"/>
            </a:ext>
          </a:extLst>
        </xdr:cNvPr>
        <xdr:cNvSpPr txBox="1"/>
      </xdr:nvSpPr>
      <xdr:spPr>
        <a:xfrm>
          <a:off x="9391727" y="1028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138193</xdr:rowOff>
    </xdr:from>
    <xdr:ext cx="469744" cy="259045"/>
    <xdr:sp macro="" textlink="">
      <xdr:nvSpPr>
        <xdr:cNvPr id="258" name="n_2mainValue【体育館・プール】&#10;一人当たり面積">
          <a:extLst>
            <a:ext uri="{FF2B5EF4-FFF2-40B4-BE49-F238E27FC236}">
              <a16:creationId xmlns:a16="http://schemas.microsoft.com/office/drawing/2014/main" id="{D725A5FC-15E1-4DFE-985A-C3CA7F0F6D5F}"/>
            </a:ext>
          </a:extLst>
        </xdr:cNvPr>
        <xdr:cNvSpPr txBox="1"/>
      </xdr:nvSpPr>
      <xdr:spPr>
        <a:xfrm>
          <a:off x="85154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142765</xdr:rowOff>
    </xdr:from>
    <xdr:ext cx="469744" cy="259045"/>
    <xdr:sp macro="" textlink="">
      <xdr:nvSpPr>
        <xdr:cNvPr id="259" name="n_3mainValue【体育館・プール】&#10;一人当たり面積">
          <a:extLst>
            <a:ext uri="{FF2B5EF4-FFF2-40B4-BE49-F238E27FC236}">
              <a16:creationId xmlns:a16="http://schemas.microsoft.com/office/drawing/2014/main" id="{91CBD7FE-B51C-43A7-9416-1688400FB810}"/>
            </a:ext>
          </a:extLst>
        </xdr:cNvPr>
        <xdr:cNvSpPr txBox="1"/>
      </xdr:nvSpPr>
      <xdr:spPr>
        <a:xfrm>
          <a:off x="7626427" y="102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142765</xdr:rowOff>
    </xdr:from>
    <xdr:ext cx="469744" cy="259045"/>
    <xdr:sp macro="" textlink="">
      <xdr:nvSpPr>
        <xdr:cNvPr id="260" name="n_4mainValue【体育館・プール】&#10;一人当たり面積">
          <a:extLst>
            <a:ext uri="{FF2B5EF4-FFF2-40B4-BE49-F238E27FC236}">
              <a16:creationId xmlns:a16="http://schemas.microsoft.com/office/drawing/2014/main" id="{C5EB0578-0FF7-40F2-8504-77920CCECB32}"/>
            </a:ext>
          </a:extLst>
        </xdr:cNvPr>
        <xdr:cNvSpPr txBox="1"/>
      </xdr:nvSpPr>
      <xdr:spPr>
        <a:xfrm>
          <a:off x="6737427" y="102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BE2DB10B-41E5-4C5A-801B-28AC0D4FD0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D20AC305-64FF-4B9B-99C7-D4B5C8580FD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4915D637-9D29-4287-B073-B8E7EEF084A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A1A3D4BC-6DE3-4A52-A85F-0F0BD7F6BAE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5514458C-65AE-40A8-8072-30C0CD704D0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189AD7C0-F6C6-4C9B-9BCA-1F3B151236D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AF226D16-9308-41CC-BCAB-B936468FE22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11C73BFE-1521-4499-A398-77D6904FC4E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3572E1DA-98EB-4A94-ACF7-649093C15FB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BC7D3A5F-FEAB-4257-9D78-8975880F37D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7A1EE738-5154-4914-B287-19DC449D44E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F6CFB9F7-6ACD-419F-9656-7123BB01541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D8FA32C5-ECBB-408E-A7D1-817130E2D6D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9C5808C0-4086-4F16-9C3D-CCF8B8EF33C9}"/>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F7502174-2A91-4C0D-85F1-E4B3FED26DE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150E0931-C847-414C-8F94-1ECEDA40674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5D1BA3FF-4953-4C78-A676-AC950CE1776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D84E36DA-FE04-4779-A310-A8D043DE112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5185A732-9E1C-4EEC-B616-9D362219E7E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CEA87C81-C519-48DB-9207-5D12648C236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9827B23B-C8AC-443E-8672-4A794CA8208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FB38A439-8F5A-4129-ADF9-6AF52602D5A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215D4AE0-2DE5-4624-8F76-F6D3234AA28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8FDAC47-9B86-4EB8-AB06-BCD7DBC9310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E85FBD8C-CFD3-4AC3-9142-0C813DB80009}"/>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283FC7B4-3991-40B3-ABEE-CBDB2136AB2B}"/>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ADB2A1E4-2812-451D-AF39-B3C14624FE54}"/>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69429576-CB48-4F40-AAEF-2996A7C24C21}"/>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31F7420C-39DA-4A4F-A36B-26D2D64C68C8}"/>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38F04CF4-97B9-4611-8C4F-C43F619BE194}"/>
            </a:ext>
          </a:extLst>
        </xdr:cNvPr>
        <xdr:cNvSpPr txBox="1"/>
      </xdr:nvSpPr>
      <xdr:spPr>
        <a:xfrm>
          <a:off x="4673600" y="13910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35C2EC72-6A86-44B8-93EB-FE80492660AD}"/>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6020705E-752A-433A-B392-29FB79B88D88}"/>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896F4FC6-81AB-47F1-8235-C366E9B7296E}"/>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80E2B5AF-4520-49DE-8345-D82A39BBE7C1}"/>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FE2CD536-E09D-4DBE-A5B5-BB3DAB8ABC75}"/>
            </a:ext>
          </a:extLst>
        </xdr:cNvPr>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27788BB-2174-4863-93CA-49029188B80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C1D4C77-8A21-451B-9123-6810735988B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3413776-1A94-42AB-B5A0-995BFB9D6CA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D7A710A-4536-448D-9A37-5E3643B25D1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DBB4F61-72F5-41DF-AEEE-7EE6F7D7E90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61595</xdr:rowOff>
    </xdr:from>
    <xdr:to>
      <xdr:col>24</xdr:col>
      <xdr:colOff>114300</xdr:colOff>
      <xdr:row>85</xdr:row>
      <xdr:rowOff>163195</xdr:rowOff>
    </xdr:to>
    <xdr:sp macro="" textlink="">
      <xdr:nvSpPr>
        <xdr:cNvPr id="301" name="楕円 300">
          <a:extLst>
            <a:ext uri="{FF2B5EF4-FFF2-40B4-BE49-F238E27FC236}">
              <a16:creationId xmlns:a16="http://schemas.microsoft.com/office/drawing/2014/main" id="{A12BD66B-79E6-4CE0-BF2A-41461223FEDC}"/>
            </a:ext>
          </a:extLst>
        </xdr:cNvPr>
        <xdr:cNvSpPr/>
      </xdr:nvSpPr>
      <xdr:spPr>
        <a:xfrm>
          <a:off x="45847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147972</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AC53F430-9265-4863-9FD2-09CB54E5336D}"/>
            </a:ext>
          </a:extLst>
        </xdr:cNvPr>
        <xdr:cNvSpPr txBox="1"/>
      </xdr:nvSpPr>
      <xdr:spPr>
        <a:xfrm>
          <a:off x="4673600" y="1454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33020</xdr:rowOff>
    </xdr:from>
    <xdr:to>
      <xdr:col>20</xdr:col>
      <xdr:colOff>38100</xdr:colOff>
      <xdr:row>85</xdr:row>
      <xdr:rowOff>134620</xdr:rowOff>
    </xdr:to>
    <xdr:sp macro="" textlink="">
      <xdr:nvSpPr>
        <xdr:cNvPr id="303" name="楕円 302">
          <a:extLst>
            <a:ext uri="{FF2B5EF4-FFF2-40B4-BE49-F238E27FC236}">
              <a16:creationId xmlns:a16="http://schemas.microsoft.com/office/drawing/2014/main" id="{B41C653B-2528-4636-A035-04F2739BB03E}"/>
            </a:ext>
          </a:extLst>
        </xdr:cNvPr>
        <xdr:cNvSpPr/>
      </xdr:nvSpPr>
      <xdr:spPr>
        <a:xfrm>
          <a:off x="3746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83820</xdr:rowOff>
    </xdr:from>
    <xdr:to>
      <xdr:col>24</xdr:col>
      <xdr:colOff>63500</xdr:colOff>
      <xdr:row>85</xdr:row>
      <xdr:rowOff>112395</xdr:rowOff>
    </xdr:to>
    <xdr:cxnSp macro="">
      <xdr:nvCxnSpPr>
        <xdr:cNvPr id="304" name="直線コネクタ 303">
          <a:extLst>
            <a:ext uri="{FF2B5EF4-FFF2-40B4-BE49-F238E27FC236}">
              <a16:creationId xmlns:a16="http://schemas.microsoft.com/office/drawing/2014/main" id="{5EA45093-BB66-47DD-94D3-61EAFDF75DFA}"/>
            </a:ext>
          </a:extLst>
        </xdr:cNvPr>
        <xdr:cNvCxnSpPr/>
      </xdr:nvCxnSpPr>
      <xdr:spPr>
        <a:xfrm>
          <a:off x="3797300" y="1465707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2539</xdr:rowOff>
    </xdr:from>
    <xdr:to>
      <xdr:col>15</xdr:col>
      <xdr:colOff>101600</xdr:colOff>
      <xdr:row>85</xdr:row>
      <xdr:rowOff>104139</xdr:rowOff>
    </xdr:to>
    <xdr:sp macro="" textlink="">
      <xdr:nvSpPr>
        <xdr:cNvPr id="305" name="楕円 304">
          <a:extLst>
            <a:ext uri="{FF2B5EF4-FFF2-40B4-BE49-F238E27FC236}">
              <a16:creationId xmlns:a16="http://schemas.microsoft.com/office/drawing/2014/main" id="{BD321788-0F5D-4E1F-B733-DB515CB23FDC}"/>
            </a:ext>
          </a:extLst>
        </xdr:cNvPr>
        <xdr:cNvSpPr/>
      </xdr:nvSpPr>
      <xdr:spPr>
        <a:xfrm>
          <a:off x="2857500" y="1457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53339</xdr:rowOff>
    </xdr:from>
    <xdr:to>
      <xdr:col>19</xdr:col>
      <xdr:colOff>177800</xdr:colOff>
      <xdr:row>85</xdr:row>
      <xdr:rowOff>83820</xdr:rowOff>
    </xdr:to>
    <xdr:cxnSp macro="">
      <xdr:nvCxnSpPr>
        <xdr:cNvPr id="306" name="直線コネクタ 305">
          <a:extLst>
            <a:ext uri="{FF2B5EF4-FFF2-40B4-BE49-F238E27FC236}">
              <a16:creationId xmlns:a16="http://schemas.microsoft.com/office/drawing/2014/main" id="{F0F95F22-12F1-40E9-9E30-F0DDEFE554AF}"/>
            </a:ext>
          </a:extLst>
        </xdr:cNvPr>
        <xdr:cNvCxnSpPr/>
      </xdr:nvCxnSpPr>
      <xdr:spPr>
        <a:xfrm>
          <a:off x="2908300" y="146265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135889</xdr:rowOff>
    </xdr:from>
    <xdr:to>
      <xdr:col>10</xdr:col>
      <xdr:colOff>165100</xdr:colOff>
      <xdr:row>85</xdr:row>
      <xdr:rowOff>66039</xdr:rowOff>
    </xdr:to>
    <xdr:sp macro="" textlink="">
      <xdr:nvSpPr>
        <xdr:cNvPr id="307" name="楕円 306">
          <a:extLst>
            <a:ext uri="{FF2B5EF4-FFF2-40B4-BE49-F238E27FC236}">
              <a16:creationId xmlns:a16="http://schemas.microsoft.com/office/drawing/2014/main" id="{547377CE-B2A6-4D21-B2ED-C4EC0A83F42A}"/>
            </a:ext>
          </a:extLst>
        </xdr:cNvPr>
        <xdr:cNvSpPr/>
      </xdr:nvSpPr>
      <xdr:spPr>
        <a:xfrm>
          <a:off x="1968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15239</xdr:rowOff>
    </xdr:from>
    <xdr:to>
      <xdr:col>15</xdr:col>
      <xdr:colOff>50800</xdr:colOff>
      <xdr:row>85</xdr:row>
      <xdr:rowOff>53339</xdr:rowOff>
    </xdr:to>
    <xdr:cxnSp macro="">
      <xdr:nvCxnSpPr>
        <xdr:cNvPr id="308" name="直線コネクタ 307">
          <a:extLst>
            <a:ext uri="{FF2B5EF4-FFF2-40B4-BE49-F238E27FC236}">
              <a16:creationId xmlns:a16="http://schemas.microsoft.com/office/drawing/2014/main" id="{0E0AA941-15FF-41C4-8D5E-823C52A86F81}"/>
            </a:ext>
          </a:extLst>
        </xdr:cNvPr>
        <xdr:cNvCxnSpPr/>
      </xdr:nvCxnSpPr>
      <xdr:spPr>
        <a:xfrm>
          <a:off x="2019300" y="145884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107314</xdr:rowOff>
    </xdr:from>
    <xdr:to>
      <xdr:col>6</xdr:col>
      <xdr:colOff>38100</xdr:colOff>
      <xdr:row>85</xdr:row>
      <xdr:rowOff>37464</xdr:rowOff>
    </xdr:to>
    <xdr:sp macro="" textlink="">
      <xdr:nvSpPr>
        <xdr:cNvPr id="309" name="楕円 308">
          <a:extLst>
            <a:ext uri="{FF2B5EF4-FFF2-40B4-BE49-F238E27FC236}">
              <a16:creationId xmlns:a16="http://schemas.microsoft.com/office/drawing/2014/main" id="{690A8861-B1D8-40CA-A82F-C93560C5499C}"/>
            </a:ext>
          </a:extLst>
        </xdr:cNvPr>
        <xdr:cNvSpPr/>
      </xdr:nvSpPr>
      <xdr:spPr>
        <a:xfrm>
          <a:off x="1079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158114</xdr:rowOff>
    </xdr:from>
    <xdr:to>
      <xdr:col>10</xdr:col>
      <xdr:colOff>114300</xdr:colOff>
      <xdr:row>85</xdr:row>
      <xdr:rowOff>15239</xdr:rowOff>
    </xdr:to>
    <xdr:cxnSp macro="">
      <xdr:nvCxnSpPr>
        <xdr:cNvPr id="310" name="直線コネクタ 309">
          <a:extLst>
            <a:ext uri="{FF2B5EF4-FFF2-40B4-BE49-F238E27FC236}">
              <a16:creationId xmlns:a16="http://schemas.microsoft.com/office/drawing/2014/main" id="{B04254F8-0E9B-4D04-BD55-CFA404C0692C}"/>
            </a:ext>
          </a:extLst>
        </xdr:cNvPr>
        <xdr:cNvCxnSpPr/>
      </xdr:nvCxnSpPr>
      <xdr:spPr>
        <a:xfrm>
          <a:off x="1130300" y="145599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78757</xdr:rowOff>
    </xdr:from>
    <xdr:ext cx="405111" cy="259045"/>
    <xdr:sp macro="" textlink="">
      <xdr:nvSpPr>
        <xdr:cNvPr id="311" name="n_1aveValue【福祉施設】&#10;有形固定資産減価償却率">
          <a:extLst>
            <a:ext uri="{FF2B5EF4-FFF2-40B4-BE49-F238E27FC236}">
              <a16:creationId xmlns:a16="http://schemas.microsoft.com/office/drawing/2014/main" id="{C54CD03F-87A6-4512-A36A-D75B4752549F}"/>
            </a:ext>
          </a:extLst>
        </xdr:cNvPr>
        <xdr:cNvSpPr txBox="1"/>
      </xdr:nvSpPr>
      <xdr:spPr>
        <a:xfrm>
          <a:off x="35820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59707</xdr:rowOff>
    </xdr:from>
    <xdr:ext cx="405111" cy="259045"/>
    <xdr:sp macro="" textlink="">
      <xdr:nvSpPr>
        <xdr:cNvPr id="312" name="n_2aveValue【福祉施設】&#10;有形固定資産減価償却率">
          <a:extLst>
            <a:ext uri="{FF2B5EF4-FFF2-40B4-BE49-F238E27FC236}">
              <a16:creationId xmlns:a16="http://schemas.microsoft.com/office/drawing/2014/main" id="{D49E7514-0562-4EDE-AB6C-283EC15F2AC9}"/>
            </a:ext>
          </a:extLst>
        </xdr:cNvPr>
        <xdr:cNvSpPr txBox="1"/>
      </xdr:nvSpPr>
      <xdr:spPr>
        <a:xfrm>
          <a:off x="27057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B705B80A-B4DC-47B9-90E7-E36E74BBE2B4}"/>
            </a:ext>
          </a:extLst>
        </xdr:cNvPr>
        <xdr:cNvSpPr txBox="1"/>
      </xdr:nvSpPr>
      <xdr:spPr>
        <a:xfrm>
          <a:off x="1816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53991</xdr:rowOff>
    </xdr:from>
    <xdr:ext cx="405111" cy="259045"/>
    <xdr:sp macro="" textlink="">
      <xdr:nvSpPr>
        <xdr:cNvPr id="314" name="n_4aveValue【福祉施設】&#10;有形固定資産減価償却率">
          <a:extLst>
            <a:ext uri="{FF2B5EF4-FFF2-40B4-BE49-F238E27FC236}">
              <a16:creationId xmlns:a16="http://schemas.microsoft.com/office/drawing/2014/main" id="{12A41CA1-523F-4F5D-961F-3D7BA6B7389B}"/>
            </a:ext>
          </a:extLst>
        </xdr:cNvPr>
        <xdr:cNvSpPr txBox="1"/>
      </xdr:nvSpPr>
      <xdr:spPr>
        <a:xfrm>
          <a:off x="9277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125747</xdr:rowOff>
    </xdr:from>
    <xdr:ext cx="405111" cy="259045"/>
    <xdr:sp macro="" textlink="">
      <xdr:nvSpPr>
        <xdr:cNvPr id="315" name="n_1mainValue【福祉施設】&#10;有形固定資産減価償却率">
          <a:extLst>
            <a:ext uri="{FF2B5EF4-FFF2-40B4-BE49-F238E27FC236}">
              <a16:creationId xmlns:a16="http://schemas.microsoft.com/office/drawing/2014/main" id="{66B14840-BBBF-4AF8-9C78-97E278BB4C2F}"/>
            </a:ext>
          </a:extLst>
        </xdr:cNvPr>
        <xdr:cNvSpPr txBox="1"/>
      </xdr:nvSpPr>
      <xdr:spPr>
        <a:xfrm>
          <a:off x="3582044" y="1469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95266</xdr:rowOff>
    </xdr:from>
    <xdr:ext cx="405111" cy="259045"/>
    <xdr:sp macro="" textlink="">
      <xdr:nvSpPr>
        <xdr:cNvPr id="316" name="n_2mainValue【福祉施設】&#10;有形固定資産減価償却率">
          <a:extLst>
            <a:ext uri="{FF2B5EF4-FFF2-40B4-BE49-F238E27FC236}">
              <a16:creationId xmlns:a16="http://schemas.microsoft.com/office/drawing/2014/main" id="{46AABF00-299C-4DE1-8E8A-14FB341FEB25}"/>
            </a:ext>
          </a:extLst>
        </xdr:cNvPr>
        <xdr:cNvSpPr txBox="1"/>
      </xdr:nvSpPr>
      <xdr:spPr>
        <a:xfrm>
          <a:off x="2705744" y="1466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57166</xdr:rowOff>
    </xdr:from>
    <xdr:ext cx="405111" cy="259045"/>
    <xdr:sp macro="" textlink="">
      <xdr:nvSpPr>
        <xdr:cNvPr id="317" name="n_3mainValue【福祉施設】&#10;有形固定資産減価償却率">
          <a:extLst>
            <a:ext uri="{FF2B5EF4-FFF2-40B4-BE49-F238E27FC236}">
              <a16:creationId xmlns:a16="http://schemas.microsoft.com/office/drawing/2014/main" id="{DBD8F7DC-4418-4421-8520-F594A37623BD}"/>
            </a:ext>
          </a:extLst>
        </xdr:cNvPr>
        <xdr:cNvSpPr txBox="1"/>
      </xdr:nvSpPr>
      <xdr:spPr>
        <a:xfrm>
          <a:off x="1816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28591</xdr:rowOff>
    </xdr:from>
    <xdr:ext cx="405111" cy="259045"/>
    <xdr:sp macro="" textlink="">
      <xdr:nvSpPr>
        <xdr:cNvPr id="318" name="n_4mainValue【福祉施設】&#10;有形固定資産減価償却率">
          <a:extLst>
            <a:ext uri="{FF2B5EF4-FFF2-40B4-BE49-F238E27FC236}">
              <a16:creationId xmlns:a16="http://schemas.microsoft.com/office/drawing/2014/main" id="{E27260CD-C261-478E-AC9E-0D5D8DFEBDFF}"/>
            </a:ext>
          </a:extLst>
        </xdr:cNvPr>
        <xdr:cNvSpPr txBox="1"/>
      </xdr:nvSpPr>
      <xdr:spPr>
        <a:xfrm>
          <a:off x="9277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289656A5-696D-42E2-AA2A-D2D5B4D0AAF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B8F97BA6-51DC-44C1-9209-DBC7C7E5A13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EF006EB-3E58-4EA8-BAFE-C160E1792D5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40001EAB-B0CA-453B-8094-D9D0385C03E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890EA51-E8DF-4FCA-908A-7D020E3C9B2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DF1917C-77D1-4D51-8345-1C1C9EDD214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8A3C15EB-35A3-4882-8220-1577531472B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AD5C1561-D077-4A76-ABFB-D2130A6C9DC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2BFFAE18-32DB-4C57-B01B-B0090160576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900DEE72-FD8B-4FD5-99ED-664EC1F5B35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7F23CE2B-0847-44E1-A579-0E23C4B3203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793AFE39-E8CD-49B1-884A-568BAAD43CD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861F1F8B-1C1B-44E4-A64F-479A11826C0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43EE2D56-2D8C-4AC7-8D08-EDF7780E5D7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E633134D-5B27-4F7E-91E6-F008039C6A95}"/>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A682304A-251A-4323-A252-F1FF90D3608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F2543EE2-0E83-4946-A4F0-A408C4F2779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331F48D7-C70F-49BA-B4B8-8DC13E2E344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97F5D776-62AE-48F4-8414-7BCA2AA6437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91F97A29-8C70-49CE-9419-6F3871BED1B9}"/>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A85D9ACF-F10A-460C-B46C-F2BED919772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96FAE9F6-0FBE-41FA-AB2E-99892FF999E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9B8BF190-0E61-4FA2-AB72-15AB963B6D0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8F752E74-8E1E-438E-97D7-24EA2EB8C34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D5202AFE-3335-4BC5-B0A2-8F9B9CD1568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87D8F258-08A2-432A-8A20-4735CF12C367}"/>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2AC021B2-FB09-469B-A04B-AA58DD847EAF}"/>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B0DFA5CF-9351-4C49-AA50-BE3B475077FF}"/>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A15C2B96-33E6-4468-9FEB-E68BEC1D4E95}"/>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B50999CC-45EF-4200-BEB5-2785B4FDDF25}"/>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49" name="【福祉施設】&#10;一人当たり面積平均値テキスト">
          <a:extLst>
            <a:ext uri="{FF2B5EF4-FFF2-40B4-BE49-F238E27FC236}">
              <a16:creationId xmlns:a16="http://schemas.microsoft.com/office/drawing/2014/main" id="{63A5AAE5-6A50-4EE3-B02C-84422B543724}"/>
            </a:ext>
          </a:extLst>
        </xdr:cNvPr>
        <xdr:cNvSpPr txBox="1"/>
      </xdr:nvSpPr>
      <xdr:spPr>
        <a:xfrm>
          <a:off x="10515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3ECE6569-4585-4571-9FA7-7E96C0E8E65D}"/>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E96E4728-002F-4CEE-B159-F0CC63FF1EE1}"/>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E7B8E08E-9D84-4E43-997E-69D4B5978FC2}"/>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F30269EE-1791-4C21-A8EF-4ECCE1CCC569}"/>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FC0CAEC6-5C4A-47E9-8B1D-32EAB44C57E8}"/>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4B86B9B-2E5F-49ED-BC1F-E197691B4A8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F20ED21-15AA-4A1C-9187-0E77BBEAC30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C6F338D-1CE5-463C-92C1-2E90978C74C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08F52E7-8E5F-4A9D-B7F0-E2D8BB2B299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FD1E463-1C87-472A-982A-09B3785765D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104321</xdr:rowOff>
    </xdr:from>
    <xdr:to>
      <xdr:col>55</xdr:col>
      <xdr:colOff>50800</xdr:colOff>
      <xdr:row>86</xdr:row>
      <xdr:rowOff>34471</xdr:rowOff>
    </xdr:to>
    <xdr:sp macro="" textlink="">
      <xdr:nvSpPr>
        <xdr:cNvPr id="360" name="楕円 359">
          <a:extLst>
            <a:ext uri="{FF2B5EF4-FFF2-40B4-BE49-F238E27FC236}">
              <a16:creationId xmlns:a16="http://schemas.microsoft.com/office/drawing/2014/main" id="{33199AA5-A6E4-423B-871A-DE689479AEAE}"/>
            </a:ext>
          </a:extLst>
        </xdr:cNvPr>
        <xdr:cNvSpPr/>
      </xdr:nvSpPr>
      <xdr:spPr>
        <a:xfrm>
          <a:off x="10426700" y="146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82748</xdr:rowOff>
    </xdr:from>
    <xdr:ext cx="469744" cy="259045"/>
    <xdr:sp macro="" textlink="">
      <xdr:nvSpPr>
        <xdr:cNvPr id="361" name="【福祉施設】&#10;一人当たり面積該当値テキスト">
          <a:extLst>
            <a:ext uri="{FF2B5EF4-FFF2-40B4-BE49-F238E27FC236}">
              <a16:creationId xmlns:a16="http://schemas.microsoft.com/office/drawing/2014/main" id="{0E9FE6F8-1FC7-4B5E-A513-16895DD4D0D8}"/>
            </a:ext>
          </a:extLst>
        </xdr:cNvPr>
        <xdr:cNvSpPr txBox="1"/>
      </xdr:nvSpPr>
      <xdr:spPr>
        <a:xfrm>
          <a:off x="10515600" y="14655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104321</xdr:rowOff>
    </xdr:from>
    <xdr:to>
      <xdr:col>50</xdr:col>
      <xdr:colOff>165100</xdr:colOff>
      <xdr:row>86</xdr:row>
      <xdr:rowOff>34471</xdr:rowOff>
    </xdr:to>
    <xdr:sp macro="" textlink="">
      <xdr:nvSpPr>
        <xdr:cNvPr id="362" name="楕円 361">
          <a:extLst>
            <a:ext uri="{FF2B5EF4-FFF2-40B4-BE49-F238E27FC236}">
              <a16:creationId xmlns:a16="http://schemas.microsoft.com/office/drawing/2014/main" id="{2DF60E58-A14A-4045-AAD1-D1F870B81C7B}"/>
            </a:ext>
          </a:extLst>
        </xdr:cNvPr>
        <xdr:cNvSpPr/>
      </xdr:nvSpPr>
      <xdr:spPr>
        <a:xfrm>
          <a:off x="9588500" y="1467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155121</xdr:rowOff>
    </xdr:from>
    <xdr:to>
      <xdr:col>55</xdr:col>
      <xdr:colOff>0</xdr:colOff>
      <xdr:row>85</xdr:row>
      <xdr:rowOff>155121</xdr:rowOff>
    </xdr:to>
    <xdr:cxnSp macro="">
      <xdr:nvCxnSpPr>
        <xdr:cNvPr id="363" name="直線コネクタ 362">
          <a:extLst>
            <a:ext uri="{FF2B5EF4-FFF2-40B4-BE49-F238E27FC236}">
              <a16:creationId xmlns:a16="http://schemas.microsoft.com/office/drawing/2014/main" id="{D7EABD12-B44F-416F-8D17-7EE6B4386941}"/>
            </a:ext>
          </a:extLst>
        </xdr:cNvPr>
        <xdr:cNvCxnSpPr/>
      </xdr:nvCxnSpPr>
      <xdr:spPr>
        <a:xfrm>
          <a:off x="9639300" y="147283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115207</xdr:rowOff>
    </xdr:from>
    <xdr:to>
      <xdr:col>46</xdr:col>
      <xdr:colOff>38100</xdr:colOff>
      <xdr:row>86</xdr:row>
      <xdr:rowOff>45357</xdr:rowOff>
    </xdr:to>
    <xdr:sp macro="" textlink="">
      <xdr:nvSpPr>
        <xdr:cNvPr id="364" name="楕円 363">
          <a:extLst>
            <a:ext uri="{FF2B5EF4-FFF2-40B4-BE49-F238E27FC236}">
              <a16:creationId xmlns:a16="http://schemas.microsoft.com/office/drawing/2014/main" id="{37C62CC0-5FB8-4C05-BE96-FDF41B99FD64}"/>
            </a:ext>
          </a:extLst>
        </xdr:cNvPr>
        <xdr:cNvSpPr/>
      </xdr:nvSpPr>
      <xdr:spPr>
        <a:xfrm>
          <a:off x="8699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155121</xdr:rowOff>
    </xdr:from>
    <xdr:to>
      <xdr:col>50</xdr:col>
      <xdr:colOff>114300</xdr:colOff>
      <xdr:row>85</xdr:row>
      <xdr:rowOff>166007</xdr:rowOff>
    </xdr:to>
    <xdr:cxnSp macro="">
      <xdr:nvCxnSpPr>
        <xdr:cNvPr id="365" name="直線コネクタ 364">
          <a:extLst>
            <a:ext uri="{FF2B5EF4-FFF2-40B4-BE49-F238E27FC236}">
              <a16:creationId xmlns:a16="http://schemas.microsoft.com/office/drawing/2014/main" id="{FFBBEFD9-B22F-42EC-A0A7-1BE61A1039B9}"/>
            </a:ext>
          </a:extLst>
        </xdr:cNvPr>
        <xdr:cNvCxnSpPr/>
      </xdr:nvCxnSpPr>
      <xdr:spPr>
        <a:xfrm flipV="1">
          <a:off x="8750300" y="147283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115207</xdr:rowOff>
    </xdr:from>
    <xdr:to>
      <xdr:col>41</xdr:col>
      <xdr:colOff>101600</xdr:colOff>
      <xdr:row>86</xdr:row>
      <xdr:rowOff>45357</xdr:rowOff>
    </xdr:to>
    <xdr:sp macro="" textlink="">
      <xdr:nvSpPr>
        <xdr:cNvPr id="366" name="楕円 365">
          <a:extLst>
            <a:ext uri="{FF2B5EF4-FFF2-40B4-BE49-F238E27FC236}">
              <a16:creationId xmlns:a16="http://schemas.microsoft.com/office/drawing/2014/main" id="{539AEAF4-095E-4BE5-A049-C8DBEEEFECE5}"/>
            </a:ext>
          </a:extLst>
        </xdr:cNvPr>
        <xdr:cNvSpPr/>
      </xdr:nvSpPr>
      <xdr:spPr>
        <a:xfrm>
          <a:off x="7810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166007</xdr:rowOff>
    </xdr:from>
    <xdr:to>
      <xdr:col>45</xdr:col>
      <xdr:colOff>177800</xdr:colOff>
      <xdr:row>85</xdr:row>
      <xdr:rowOff>166007</xdr:rowOff>
    </xdr:to>
    <xdr:cxnSp macro="">
      <xdr:nvCxnSpPr>
        <xdr:cNvPr id="367" name="直線コネクタ 366">
          <a:extLst>
            <a:ext uri="{FF2B5EF4-FFF2-40B4-BE49-F238E27FC236}">
              <a16:creationId xmlns:a16="http://schemas.microsoft.com/office/drawing/2014/main" id="{8E31BAAC-F5D8-426E-B899-BB6CD78D79DF}"/>
            </a:ext>
          </a:extLst>
        </xdr:cNvPr>
        <xdr:cNvCxnSpPr/>
      </xdr:nvCxnSpPr>
      <xdr:spPr>
        <a:xfrm>
          <a:off x="7861300" y="1473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115207</xdr:rowOff>
    </xdr:from>
    <xdr:to>
      <xdr:col>36</xdr:col>
      <xdr:colOff>165100</xdr:colOff>
      <xdr:row>86</xdr:row>
      <xdr:rowOff>45357</xdr:rowOff>
    </xdr:to>
    <xdr:sp macro="" textlink="">
      <xdr:nvSpPr>
        <xdr:cNvPr id="368" name="楕円 367">
          <a:extLst>
            <a:ext uri="{FF2B5EF4-FFF2-40B4-BE49-F238E27FC236}">
              <a16:creationId xmlns:a16="http://schemas.microsoft.com/office/drawing/2014/main" id="{7B2286B5-3232-43D7-975A-E159E2FB6C53}"/>
            </a:ext>
          </a:extLst>
        </xdr:cNvPr>
        <xdr:cNvSpPr/>
      </xdr:nvSpPr>
      <xdr:spPr>
        <a:xfrm>
          <a:off x="6921500" y="1468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166007</xdr:rowOff>
    </xdr:from>
    <xdr:to>
      <xdr:col>41</xdr:col>
      <xdr:colOff>50800</xdr:colOff>
      <xdr:row>85</xdr:row>
      <xdr:rowOff>166007</xdr:rowOff>
    </xdr:to>
    <xdr:cxnSp macro="">
      <xdr:nvCxnSpPr>
        <xdr:cNvPr id="369" name="直線コネクタ 368">
          <a:extLst>
            <a:ext uri="{FF2B5EF4-FFF2-40B4-BE49-F238E27FC236}">
              <a16:creationId xmlns:a16="http://schemas.microsoft.com/office/drawing/2014/main" id="{B2FC43D9-0182-499D-A92C-9023CCA9C368}"/>
            </a:ext>
          </a:extLst>
        </xdr:cNvPr>
        <xdr:cNvCxnSpPr/>
      </xdr:nvCxnSpPr>
      <xdr:spPr>
        <a:xfrm>
          <a:off x="6972300" y="14739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0" name="n_1aveValue【福祉施設】&#10;一人当たり面積">
          <a:extLst>
            <a:ext uri="{FF2B5EF4-FFF2-40B4-BE49-F238E27FC236}">
              <a16:creationId xmlns:a16="http://schemas.microsoft.com/office/drawing/2014/main" id="{AD067960-90E5-42FE-A26F-5360A6E7EB7B}"/>
            </a:ext>
          </a:extLst>
        </xdr:cNvPr>
        <xdr:cNvSpPr txBox="1"/>
      </xdr:nvSpPr>
      <xdr:spPr>
        <a:xfrm>
          <a:off x="93917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1" name="n_2aveValue【福祉施設】&#10;一人当たり面積">
          <a:extLst>
            <a:ext uri="{FF2B5EF4-FFF2-40B4-BE49-F238E27FC236}">
              <a16:creationId xmlns:a16="http://schemas.microsoft.com/office/drawing/2014/main" id="{DF6D8085-94B4-4598-AC70-080BF35C7AC3}"/>
            </a:ext>
          </a:extLst>
        </xdr:cNvPr>
        <xdr:cNvSpPr txBox="1"/>
      </xdr:nvSpPr>
      <xdr:spPr>
        <a:xfrm>
          <a:off x="8515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2" name="n_3aveValue【福祉施設】&#10;一人当たり面積">
          <a:extLst>
            <a:ext uri="{FF2B5EF4-FFF2-40B4-BE49-F238E27FC236}">
              <a16:creationId xmlns:a16="http://schemas.microsoft.com/office/drawing/2014/main" id="{FEDA2A0B-9C2B-4740-B8AD-DE1F22B59762}"/>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3" name="n_4aveValue【福祉施設】&#10;一人当たり面積">
          <a:extLst>
            <a:ext uri="{FF2B5EF4-FFF2-40B4-BE49-F238E27FC236}">
              <a16:creationId xmlns:a16="http://schemas.microsoft.com/office/drawing/2014/main" id="{A3202724-8E14-4B29-85EE-468FFFB986AB}"/>
            </a:ext>
          </a:extLst>
        </xdr:cNvPr>
        <xdr:cNvSpPr txBox="1"/>
      </xdr:nvSpPr>
      <xdr:spPr>
        <a:xfrm>
          <a:off x="6737427" y="141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25598</xdr:rowOff>
    </xdr:from>
    <xdr:ext cx="469744" cy="259045"/>
    <xdr:sp macro="" textlink="">
      <xdr:nvSpPr>
        <xdr:cNvPr id="374" name="n_1mainValue【福祉施設】&#10;一人当たり面積">
          <a:extLst>
            <a:ext uri="{FF2B5EF4-FFF2-40B4-BE49-F238E27FC236}">
              <a16:creationId xmlns:a16="http://schemas.microsoft.com/office/drawing/2014/main" id="{F0B2CC86-0E39-4151-BB43-787B8899B10D}"/>
            </a:ext>
          </a:extLst>
        </xdr:cNvPr>
        <xdr:cNvSpPr txBox="1"/>
      </xdr:nvSpPr>
      <xdr:spPr>
        <a:xfrm>
          <a:off x="9391727" y="14770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36484</xdr:rowOff>
    </xdr:from>
    <xdr:ext cx="469744" cy="259045"/>
    <xdr:sp macro="" textlink="">
      <xdr:nvSpPr>
        <xdr:cNvPr id="375" name="n_2mainValue【福祉施設】&#10;一人当たり面積">
          <a:extLst>
            <a:ext uri="{FF2B5EF4-FFF2-40B4-BE49-F238E27FC236}">
              <a16:creationId xmlns:a16="http://schemas.microsoft.com/office/drawing/2014/main" id="{A27E6747-CE25-4DFC-AC20-9B82EC02A67C}"/>
            </a:ext>
          </a:extLst>
        </xdr:cNvPr>
        <xdr:cNvSpPr txBox="1"/>
      </xdr:nvSpPr>
      <xdr:spPr>
        <a:xfrm>
          <a:off x="8515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36484</xdr:rowOff>
    </xdr:from>
    <xdr:ext cx="469744" cy="259045"/>
    <xdr:sp macro="" textlink="">
      <xdr:nvSpPr>
        <xdr:cNvPr id="376" name="n_3mainValue【福祉施設】&#10;一人当たり面積">
          <a:extLst>
            <a:ext uri="{FF2B5EF4-FFF2-40B4-BE49-F238E27FC236}">
              <a16:creationId xmlns:a16="http://schemas.microsoft.com/office/drawing/2014/main" id="{F7AAABAD-D0FD-4F00-AC32-441241BC97F9}"/>
            </a:ext>
          </a:extLst>
        </xdr:cNvPr>
        <xdr:cNvSpPr txBox="1"/>
      </xdr:nvSpPr>
      <xdr:spPr>
        <a:xfrm>
          <a:off x="7626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36484</xdr:rowOff>
    </xdr:from>
    <xdr:ext cx="469744" cy="259045"/>
    <xdr:sp macro="" textlink="">
      <xdr:nvSpPr>
        <xdr:cNvPr id="377" name="n_4mainValue【福祉施設】&#10;一人当たり面積">
          <a:extLst>
            <a:ext uri="{FF2B5EF4-FFF2-40B4-BE49-F238E27FC236}">
              <a16:creationId xmlns:a16="http://schemas.microsoft.com/office/drawing/2014/main" id="{00073A47-1C4A-4177-91DB-46738018B8A4}"/>
            </a:ext>
          </a:extLst>
        </xdr:cNvPr>
        <xdr:cNvSpPr txBox="1"/>
      </xdr:nvSpPr>
      <xdr:spPr>
        <a:xfrm>
          <a:off x="6737427" y="1478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F0AEE2FA-E315-44B6-BF4B-361B3B51C3C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16DD78C-0600-4596-80C2-1B3C6C03082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F8D5C32-126C-44E2-940A-C8BED8C1B9A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DE2F9A7-4D10-4DD1-A7A4-653C503663E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EF95DE63-643A-45A6-A144-B89FF869EEC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5FA4A0EB-315B-409F-8700-8EF9FD9B075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493358B-E8D2-41B2-98EE-7C33CC856A8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615CFA2-2304-4B58-BB7A-A471111214B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61831A7F-805E-4D0F-B8C1-BB0E37773C9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92A9F0F8-130E-4530-BE0B-3DA9EFBFBE4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CB28ED03-32DB-443E-A3CE-308B07BC456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BF5C2140-61C8-46AA-A21F-951789864F4C}"/>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7CAB2D38-062B-45F7-BC11-FFADB00AF752}"/>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FBC89818-398B-4782-96E2-A3D22DD4D954}"/>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22D16158-216E-4104-BEC2-FE12D841BC97}"/>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819C3676-D255-4589-B2A5-CE6850EB2F39}"/>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77E85135-902A-4DB0-98BD-84262E8BDB98}"/>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90E80621-0549-4E71-A13C-ED2B603F2162}"/>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29A33DB3-C34E-443F-94F3-7EBD9587B199}"/>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48458D44-DCA3-4DD8-B687-5A11A5DF327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54153EF6-9D8E-4A86-9BA4-8F915D55F68F}"/>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767972F2-EB24-4963-BA2F-3F4A152089C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5FE53E62-DCC5-46B7-BBEB-BE321BC39CB9}"/>
            </a:ext>
          </a:extLst>
        </xdr:cNvPr>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C88E72D1-40D8-48CD-A005-3B641E69F75E}"/>
            </a:ext>
          </a:extLst>
        </xdr:cNvPr>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34261A10-137E-44A1-906E-ED09C7976C3C}"/>
            </a:ext>
          </a:extLst>
        </xdr:cNvPr>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95DB7FFB-8BF2-4D4D-BF41-7713EA65CB7E}"/>
            </a:ext>
          </a:extLst>
        </xdr:cNvPr>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11705980-30E6-4538-8CCC-9DD08665492D}"/>
            </a:ext>
          </a:extLst>
        </xdr:cNvPr>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64279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6EB44F49-7F71-490C-AAE4-84AB64232606}"/>
            </a:ext>
          </a:extLst>
        </xdr:cNvPr>
        <xdr:cNvSpPr txBox="1"/>
      </xdr:nvSpPr>
      <xdr:spPr>
        <a:xfrm>
          <a:off x="4673600" y="1738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0A30F584-9DE8-41C6-B3E7-25275DB196CD}"/>
            </a:ext>
          </a:extLst>
        </xdr:cNvPr>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2AC2B6CC-172C-45C4-81F1-7C84F8A33977}"/>
            </a:ext>
          </a:extLst>
        </xdr:cNvPr>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7D2C2FC8-5551-4275-8673-ADA58621095C}"/>
            </a:ext>
          </a:extLst>
        </xdr:cNvPr>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6B74E6D4-889B-42B6-8B56-83210F3D09F9}"/>
            </a:ext>
          </a:extLst>
        </xdr:cNvPr>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014B1047-CB4C-43C3-959C-EFF67B309FC7}"/>
            </a:ext>
          </a:extLst>
        </xdr:cNvPr>
        <xdr:cNvSpPr/>
      </xdr:nvSpPr>
      <xdr:spPr>
        <a:xfrm>
          <a:off x="1079500" y="174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A6B8CB82-1840-4556-934B-41D8D2E4807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F19AC7F-281C-47C0-97AD-E6C7F76E2E9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91BA9C3-99FA-4247-9DCD-18D8C2FC25C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656AE84-C504-452A-A6B2-AB57CC3BCF1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C3F5A1E-DF4E-4CEF-8840-F581A7709A0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144272</xdr:rowOff>
    </xdr:from>
    <xdr:to>
      <xdr:col>24</xdr:col>
      <xdr:colOff>114300</xdr:colOff>
      <xdr:row>108</xdr:row>
      <xdr:rowOff>74422</xdr:rowOff>
    </xdr:to>
    <xdr:sp macro="" textlink="">
      <xdr:nvSpPr>
        <xdr:cNvPr id="416" name="楕円 415">
          <a:extLst>
            <a:ext uri="{FF2B5EF4-FFF2-40B4-BE49-F238E27FC236}">
              <a16:creationId xmlns:a16="http://schemas.microsoft.com/office/drawing/2014/main" id="{E35C828E-6C77-4CCE-8699-7966D860108E}"/>
            </a:ext>
          </a:extLst>
        </xdr:cNvPr>
        <xdr:cNvSpPr/>
      </xdr:nvSpPr>
      <xdr:spPr>
        <a:xfrm>
          <a:off x="4584700" y="184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59199</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C5C37988-8D4D-4F18-B572-9568523A2E14}"/>
            </a:ext>
          </a:extLst>
        </xdr:cNvPr>
        <xdr:cNvSpPr txBox="1"/>
      </xdr:nvSpPr>
      <xdr:spPr>
        <a:xfrm>
          <a:off x="4673600" y="18404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123698</xdr:rowOff>
    </xdr:from>
    <xdr:to>
      <xdr:col>20</xdr:col>
      <xdr:colOff>38100</xdr:colOff>
      <xdr:row>108</xdr:row>
      <xdr:rowOff>53848</xdr:rowOff>
    </xdr:to>
    <xdr:sp macro="" textlink="">
      <xdr:nvSpPr>
        <xdr:cNvPr id="418" name="楕円 417">
          <a:extLst>
            <a:ext uri="{FF2B5EF4-FFF2-40B4-BE49-F238E27FC236}">
              <a16:creationId xmlns:a16="http://schemas.microsoft.com/office/drawing/2014/main" id="{9C6E18A9-FBA0-4E65-9DB8-5936B804F3CA}"/>
            </a:ext>
          </a:extLst>
        </xdr:cNvPr>
        <xdr:cNvSpPr/>
      </xdr:nvSpPr>
      <xdr:spPr>
        <a:xfrm>
          <a:off x="3746500" y="1846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3048</xdr:rowOff>
    </xdr:from>
    <xdr:to>
      <xdr:col>24</xdr:col>
      <xdr:colOff>63500</xdr:colOff>
      <xdr:row>108</xdr:row>
      <xdr:rowOff>23622</xdr:rowOff>
    </xdr:to>
    <xdr:cxnSp macro="">
      <xdr:nvCxnSpPr>
        <xdr:cNvPr id="419" name="直線コネクタ 418">
          <a:extLst>
            <a:ext uri="{FF2B5EF4-FFF2-40B4-BE49-F238E27FC236}">
              <a16:creationId xmlns:a16="http://schemas.microsoft.com/office/drawing/2014/main" id="{46BEB1D3-D2AA-4C56-928B-1A434104AC26}"/>
            </a:ext>
          </a:extLst>
        </xdr:cNvPr>
        <xdr:cNvCxnSpPr/>
      </xdr:nvCxnSpPr>
      <xdr:spPr>
        <a:xfrm>
          <a:off x="3797300" y="18519648"/>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100837</xdr:rowOff>
    </xdr:from>
    <xdr:to>
      <xdr:col>15</xdr:col>
      <xdr:colOff>101600</xdr:colOff>
      <xdr:row>108</xdr:row>
      <xdr:rowOff>30987</xdr:rowOff>
    </xdr:to>
    <xdr:sp macro="" textlink="">
      <xdr:nvSpPr>
        <xdr:cNvPr id="420" name="楕円 419">
          <a:extLst>
            <a:ext uri="{FF2B5EF4-FFF2-40B4-BE49-F238E27FC236}">
              <a16:creationId xmlns:a16="http://schemas.microsoft.com/office/drawing/2014/main" id="{138BE4FA-3B86-41A6-9459-FC8E87ACB504}"/>
            </a:ext>
          </a:extLst>
        </xdr:cNvPr>
        <xdr:cNvSpPr/>
      </xdr:nvSpPr>
      <xdr:spPr>
        <a:xfrm>
          <a:off x="2857500" y="1844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151637</xdr:rowOff>
    </xdr:from>
    <xdr:to>
      <xdr:col>19</xdr:col>
      <xdr:colOff>177800</xdr:colOff>
      <xdr:row>108</xdr:row>
      <xdr:rowOff>3048</xdr:rowOff>
    </xdr:to>
    <xdr:cxnSp macro="">
      <xdr:nvCxnSpPr>
        <xdr:cNvPr id="421" name="直線コネクタ 420">
          <a:extLst>
            <a:ext uri="{FF2B5EF4-FFF2-40B4-BE49-F238E27FC236}">
              <a16:creationId xmlns:a16="http://schemas.microsoft.com/office/drawing/2014/main" id="{119523BA-2432-4754-A34C-93E811A92FA8}"/>
            </a:ext>
          </a:extLst>
        </xdr:cNvPr>
        <xdr:cNvCxnSpPr/>
      </xdr:nvCxnSpPr>
      <xdr:spPr>
        <a:xfrm>
          <a:off x="2908300" y="1849678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43687</xdr:rowOff>
    </xdr:from>
    <xdr:to>
      <xdr:col>10</xdr:col>
      <xdr:colOff>165100</xdr:colOff>
      <xdr:row>107</xdr:row>
      <xdr:rowOff>145287</xdr:rowOff>
    </xdr:to>
    <xdr:sp macro="" textlink="">
      <xdr:nvSpPr>
        <xdr:cNvPr id="422" name="楕円 421">
          <a:extLst>
            <a:ext uri="{FF2B5EF4-FFF2-40B4-BE49-F238E27FC236}">
              <a16:creationId xmlns:a16="http://schemas.microsoft.com/office/drawing/2014/main" id="{48E25230-6132-4ABE-8309-1891BFBD86DC}"/>
            </a:ext>
          </a:extLst>
        </xdr:cNvPr>
        <xdr:cNvSpPr/>
      </xdr:nvSpPr>
      <xdr:spPr>
        <a:xfrm>
          <a:off x="1968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94487</xdr:rowOff>
    </xdr:from>
    <xdr:to>
      <xdr:col>15</xdr:col>
      <xdr:colOff>50800</xdr:colOff>
      <xdr:row>107</xdr:row>
      <xdr:rowOff>151637</xdr:rowOff>
    </xdr:to>
    <xdr:cxnSp macro="">
      <xdr:nvCxnSpPr>
        <xdr:cNvPr id="423" name="直線コネクタ 422">
          <a:extLst>
            <a:ext uri="{FF2B5EF4-FFF2-40B4-BE49-F238E27FC236}">
              <a16:creationId xmlns:a16="http://schemas.microsoft.com/office/drawing/2014/main" id="{31525C88-5388-4118-869E-3446C5728547}"/>
            </a:ext>
          </a:extLst>
        </xdr:cNvPr>
        <xdr:cNvCxnSpPr/>
      </xdr:nvCxnSpPr>
      <xdr:spPr>
        <a:xfrm>
          <a:off x="2019300" y="18439637"/>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23113</xdr:rowOff>
    </xdr:from>
    <xdr:to>
      <xdr:col>6</xdr:col>
      <xdr:colOff>38100</xdr:colOff>
      <xdr:row>107</xdr:row>
      <xdr:rowOff>124713</xdr:rowOff>
    </xdr:to>
    <xdr:sp macro="" textlink="">
      <xdr:nvSpPr>
        <xdr:cNvPr id="424" name="楕円 423">
          <a:extLst>
            <a:ext uri="{FF2B5EF4-FFF2-40B4-BE49-F238E27FC236}">
              <a16:creationId xmlns:a16="http://schemas.microsoft.com/office/drawing/2014/main" id="{ADE888EC-D333-4BBC-8008-01A8ECE58871}"/>
            </a:ext>
          </a:extLst>
        </xdr:cNvPr>
        <xdr:cNvSpPr/>
      </xdr:nvSpPr>
      <xdr:spPr>
        <a:xfrm>
          <a:off x="1079500" y="1836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73913</xdr:rowOff>
    </xdr:from>
    <xdr:to>
      <xdr:col>10</xdr:col>
      <xdr:colOff>114300</xdr:colOff>
      <xdr:row>107</xdr:row>
      <xdr:rowOff>94487</xdr:rowOff>
    </xdr:to>
    <xdr:cxnSp macro="">
      <xdr:nvCxnSpPr>
        <xdr:cNvPr id="425" name="直線コネクタ 424">
          <a:extLst>
            <a:ext uri="{FF2B5EF4-FFF2-40B4-BE49-F238E27FC236}">
              <a16:creationId xmlns:a16="http://schemas.microsoft.com/office/drawing/2014/main" id="{854FA49C-059D-45BA-948B-C11BCE83AB38}"/>
            </a:ext>
          </a:extLst>
        </xdr:cNvPr>
        <xdr:cNvCxnSpPr/>
      </xdr:nvCxnSpPr>
      <xdr:spPr>
        <a:xfrm>
          <a:off x="1130300" y="1841906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143527</xdr:rowOff>
    </xdr:from>
    <xdr:ext cx="405111" cy="259045"/>
    <xdr:sp macro="" textlink="">
      <xdr:nvSpPr>
        <xdr:cNvPr id="426" name="n_1aveValue【市民会館】&#10;有形固定資産減価償却率">
          <a:extLst>
            <a:ext uri="{FF2B5EF4-FFF2-40B4-BE49-F238E27FC236}">
              <a16:creationId xmlns:a16="http://schemas.microsoft.com/office/drawing/2014/main" id="{439F7AE4-AAC2-4276-A990-88980070A8F6}"/>
            </a:ext>
          </a:extLst>
        </xdr:cNvPr>
        <xdr:cNvSpPr txBox="1"/>
      </xdr:nvSpPr>
      <xdr:spPr>
        <a:xfrm>
          <a:off x="35820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102379</xdr:rowOff>
    </xdr:from>
    <xdr:ext cx="405111" cy="259045"/>
    <xdr:sp macro="" textlink="">
      <xdr:nvSpPr>
        <xdr:cNvPr id="427" name="n_2aveValue【市民会館】&#10;有形固定資産減価償却率">
          <a:extLst>
            <a:ext uri="{FF2B5EF4-FFF2-40B4-BE49-F238E27FC236}">
              <a16:creationId xmlns:a16="http://schemas.microsoft.com/office/drawing/2014/main" id="{20958B24-47B8-4EFD-A091-E07772C11D1D}"/>
            </a:ext>
          </a:extLst>
        </xdr:cNvPr>
        <xdr:cNvSpPr txBox="1"/>
      </xdr:nvSpPr>
      <xdr:spPr>
        <a:xfrm>
          <a:off x="2705744" y="1724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88664</xdr:rowOff>
    </xdr:from>
    <xdr:ext cx="405111" cy="259045"/>
    <xdr:sp macro="" textlink="">
      <xdr:nvSpPr>
        <xdr:cNvPr id="428" name="n_3aveValue【市民会館】&#10;有形固定資産減価償却率">
          <a:extLst>
            <a:ext uri="{FF2B5EF4-FFF2-40B4-BE49-F238E27FC236}">
              <a16:creationId xmlns:a16="http://schemas.microsoft.com/office/drawing/2014/main" id="{A9D8BDF0-4B8D-40AB-AC65-C46A9CFB5220}"/>
            </a:ext>
          </a:extLst>
        </xdr:cNvPr>
        <xdr:cNvSpPr txBox="1"/>
      </xdr:nvSpPr>
      <xdr:spPr>
        <a:xfrm>
          <a:off x="1816744" y="1723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79519</xdr:rowOff>
    </xdr:from>
    <xdr:ext cx="405111" cy="259045"/>
    <xdr:sp macro="" textlink="">
      <xdr:nvSpPr>
        <xdr:cNvPr id="429" name="n_4aveValue【市民会館】&#10;有形固定資産減価償却率">
          <a:extLst>
            <a:ext uri="{FF2B5EF4-FFF2-40B4-BE49-F238E27FC236}">
              <a16:creationId xmlns:a16="http://schemas.microsoft.com/office/drawing/2014/main" id="{194418C3-EC40-40DF-B192-F92E392F22E6}"/>
            </a:ext>
          </a:extLst>
        </xdr:cNvPr>
        <xdr:cNvSpPr txBox="1"/>
      </xdr:nvSpPr>
      <xdr:spPr>
        <a:xfrm>
          <a:off x="927744" y="1722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44975</xdr:rowOff>
    </xdr:from>
    <xdr:ext cx="405111" cy="259045"/>
    <xdr:sp macro="" textlink="">
      <xdr:nvSpPr>
        <xdr:cNvPr id="430" name="n_1mainValue【市民会館】&#10;有形固定資産減価償却率">
          <a:extLst>
            <a:ext uri="{FF2B5EF4-FFF2-40B4-BE49-F238E27FC236}">
              <a16:creationId xmlns:a16="http://schemas.microsoft.com/office/drawing/2014/main" id="{BC84999D-634C-43D5-9C51-069477A77BE5}"/>
            </a:ext>
          </a:extLst>
        </xdr:cNvPr>
        <xdr:cNvSpPr txBox="1"/>
      </xdr:nvSpPr>
      <xdr:spPr>
        <a:xfrm>
          <a:off x="3582044" y="1856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22114</xdr:rowOff>
    </xdr:from>
    <xdr:ext cx="405111" cy="259045"/>
    <xdr:sp macro="" textlink="">
      <xdr:nvSpPr>
        <xdr:cNvPr id="431" name="n_2mainValue【市民会館】&#10;有形固定資産減価償却率">
          <a:extLst>
            <a:ext uri="{FF2B5EF4-FFF2-40B4-BE49-F238E27FC236}">
              <a16:creationId xmlns:a16="http://schemas.microsoft.com/office/drawing/2014/main" id="{8F0C22F9-6A88-454E-A6B2-4710687AC11B}"/>
            </a:ext>
          </a:extLst>
        </xdr:cNvPr>
        <xdr:cNvSpPr txBox="1"/>
      </xdr:nvSpPr>
      <xdr:spPr>
        <a:xfrm>
          <a:off x="2705744" y="1853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136414</xdr:rowOff>
    </xdr:from>
    <xdr:ext cx="405111" cy="259045"/>
    <xdr:sp macro="" textlink="">
      <xdr:nvSpPr>
        <xdr:cNvPr id="432" name="n_3mainValue【市民会館】&#10;有形固定資産減価償却率">
          <a:extLst>
            <a:ext uri="{FF2B5EF4-FFF2-40B4-BE49-F238E27FC236}">
              <a16:creationId xmlns:a16="http://schemas.microsoft.com/office/drawing/2014/main" id="{E54CB7C9-21D8-452D-9DB6-A19FD3A2D821}"/>
            </a:ext>
          </a:extLst>
        </xdr:cNvPr>
        <xdr:cNvSpPr txBox="1"/>
      </xdr:nvSpPr>
      <xdr:spPr>
        <a:xfrm>
          <a:off x="1816744" y="1848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115840</xdr:rowOff>
    </xdr:from>
    <xdr:ext cx="405111" cy="259045"/>
    <xdr:sp macro="" textlink="">
      <xdr:nvSpPr>
        <xdr:cNvPr id="433" name="n_4mainValue【市民会館】&#10;有形固定資産減価償却率">
          <a:extLst>
            <a:ext uri="{FF2B5EF4-FFF2-40B4-BE49-F238E27FC236}">
              <a16:creationId xmlns:a16="http://schemas.microsoft.com/office/drawing/2014/main" id="{E3951730-A4C9-41A6-A14E-693B39F178B2}"/>
            </a:ext>
          </a:extLst>
        </xdr:cNvPr>
        <xdr:cNvSpPr txBox="1"/>
      </xdr:nvSpPr>
      <xdr:spPr>
        <a:xfrm>
          <a:off x="927744" y="18460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1397BC6E-28F5-4EDD-91E9-C5924E112CA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9D9C54E3-6407-48F6-8A77-446D8709DF0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55A2DA4C-EBD9-466F-A360-52C50F41583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47827116-BD7C-4706-9671-241686E74BA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9F30B51F-CDC4-45E8-AD5F-0F6455FC2BA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564D509C-908C-4007-9572-DE57BD3892D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2BF43DC-4028-497D-B5F6-73EE4895B50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DED66A52-30C5-48AF-969F-9A34E62D6AD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DD7A4C45-FDBA-4F15-8919-70ABDC6AFDD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981196E5-EF69-49F9-98E3-47648B71054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3A39614A-2974-4453-9950-47556595C9B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03230395-749E-422F-BA3C-E097034E028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09129D5B-9DB8-4A8E-8B93-C355F42029A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39B0D5E7-1619-4087-90DC-E3A5FF6565B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6A90CA8A-E5DE-43C6-A858-7EFAD81D9BA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DD194C8E-EEE7-45AB-8A02-CBD8CDA7A51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456547D7-C238-47EA-8676-84AF925BCDA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74450549-810E-4407-8ED1-E557BE97234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1601D0B4-BE57-49D9-AFE5-FCCC7BB6DCD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935FC25C-828A-4C31-A021-A6E12070A1E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13A52832-398A-4A6E-A7C8-F53486E2DA9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2CE339C2-9D44-40CF-924E-E438A4F2036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3FE75431-6E3E-44E1-A9BB-82682FF537A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F4164F55-26D4-438A-92AA-95E6AAA1C7A6}"/>
            </a:ext>
          </a:extLst>
        </xdr:cNvPr>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F20A4513-1728-4E76-BC43-8681224B2CE8}"/>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77CC1476-2AF0-4557-B1C5-4C5E9F110235}"/>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B346627C-435B-4990-A6C3-D99E444431A1}"/>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1D9369D9-20C8-458F-97CA-42D1BA1DD152}"/>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a:extLst>
            <a:ext uri="{FF2B5EF4-FFF2-40B4-BE49-F238E27FC236}">
              <a16:creationId xmlns:a16="http://schemas.microsoft.com/office/drawing/2014/main" id="{2754593D-1BA3-4659-A5F4-D0AF06F0CA89}"/>
            </a:ext>
          </a:extLst>
        </xdr:cNvPr>
        <xdr:cNvSpPr txBox="1"/>
      </xdr:nvSpPr>
      <xdr:spPr>
        <a:xfrm>
          <a:off x="10515600" y="1788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14E1049B-02BF-4109-9294-5D34DB68635C}"/>
            </a:ext>
          </a:extLst>
        </xdr:cNvPr>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2AA09832-05A8-4900-9903-37B7CD4BB37F}"/>
            </a:ext>
          </a:extLst>
        </xdr:cNvPr>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8D672E31-F89C-47D2-B1A1-86353463B21C}"/>
            </a:ext>
          </a:extLst>
        </xdr:cNvPr>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005D64B1-F6D6-4667-880B-932C0F6FADD7}"/>
            </a:ext>
          </a:extLst>
        </xdr:cNvPr>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00F1D872-138F-472D-A3EC-56BFEF2D723A}"/>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FE2107E-DA7B-4792-B548-7E1D3ACF61E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6CAE57A-11CD-4694-9DD7-883A918CD55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711E4BF-2187-47CD-871D-B2FE2D535A9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80ACA8B-EA7C-4510-A2AA-BD51BEBE18C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59E0FE6-21DA-4CF9-A887-27514DB8E55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17780</xdr:rowOff>
    </xdr:from>
    <xdr:to>
      <xdr:col>55</xdr:col>
      <xdr:colOff>50800</xdr:colOff>
      <xdr:row>106</xdr:row>
      <xdr:rowOff>119380</xdr:rowOff>
    </xdr:to>
    <xdr:sp macro="" textlink="">
      <xdr:nvSpPr>
        <xdr:cNvPr id="473" name="楕円 472">
          <a:extLst>
            <a:ext uri="{FF2B5EF4-FFF2-40B4-BE49-F238E27FC236}">
              <a16:creationId xmlns:a16="http://schemas.microsoft.com/office/drawing/2014/main" id="{91137F03-3E75-45F9-9470-9DEDA40AFC2B}"/>
            </a:ext>
          </a:extLst>
        </xdr:cNvPr>
        <xdr:cNvSpPr/>
      </xdr:nvSpPr>
      <xdr:spPr>
        <a:xfrm>
          <a:off x="104267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167657</xdr:rowOff>
    </xdr:from>
    <xdr:ext cx="469744" cy="259045"/>
    <xdr:sp macro="" textlink="">
      <xdr:nvSpPr>
        <xdr:cNvPr id="474" name="【市民会館】&#10;一人当たり面積該当値テキスト">
          <a:extLst>
            <a:ext uri="{FF2B5EF4-FFF2-40B4-BE49-F238E27FC236}">
              <a16:creationId xmlns:a16="http://schemas.microsoft.com/office/drawing/2014/main" id="{0FEAC9C0-138E-4783-92F9-B6A97D3A5B57}"/>
            </a:ext>
          </a:extLst>
        </xdr:cNvPr>
        <xdr:cNvSpPr txBox="1"/>
      </xdr:nvSpPr>
      <xdr:spPr>
        <a:xfrm>
          <a:off x="10515600"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25400</xdr:rowOff>
    </xdr:from>
    <xdr:to>
      <xdr:col>50</xdr:col>
      <xdr:colOff>165100</xdr:colOff>
      <xdr:row>106</xdr:row>
      <xdr:rowOff>127000</xdr:rowOff>
    </xdr:to>
    <xdr:sp macro="" textlink="">
      <xdr:nvSpPr>
        <xdr:cNvPr id="475" name="楕円 474">
          <a:extLst>
            <a:ext uri="{FF2B5EF4-FFF2-40B4-BE49-F238E27FC236}">
              <a16:creationId xmlns:a16="http://schemas.microsoft.com/office/drawing/2014/main" id="{466F4A04-16E1-4362-BE2F-5B2093BBA239}"/>
            </a:ext>
          </a:extLst>
        </xdr:cNvPr>
        <xdr:cNvSpPr/>
      </xdr:nvSpPr>
      <xdr:spPr>
        <a:xfrm>
          <a:off x="9588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68580</xdr:rowOff>
    </xdr:from>
    <xdr:to>
      <xdr:col>55</xdr:col>
      <xdr:colOff>0</xdr:colOff>
      <xdr:row>106</xdr:row>
      <xdr:rowOff>76200</xdr:rowOff>
    </xdr:to>
    <xdr:cxnSp macro="">
      <xdr:nvCxnSpPr>
        <xdr:cNvPr id="476" name="直線コネクタ 475">
          <a:extLst>
            <a:ext uri="{FF2B5EF4-FFF2-40B4-BE49-F238E27FC236}">
              <a16:creationId xmlns:a16="http://schemas.microsoft.com/office/drawing/2014/main" id="{712C1AE7-3648-4C53-87E7-A206E2E8F37B}"/>
            </a:ext>
          </a:extLst>
        </xdr:cNvPr>
        <xdr:cNvCxnSpPr/>
      </xdr:nvCxnSpPr>
      <xdr:spPr>
        <a:xfrm flipV="1">
          <a:off x="9639300" y="182422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25400</xdr:rowOff>
    </xdr:from>
    <xdr:to>
      <xdr:col>46</xdr:col>
      <xdr:colOff>38100</xdr:colOff>
      <xdr:row>106</xdr:row>
      <xdr:rowOff>127000</xdr:rowOff>
    </xdr:to>
    <xdr:sp macro="" textlink="">
      <xdr:nvSpPr>
        <xdr:cNvPr id="477" name="楕円 476">
          <a:extLst>
            <a:ext uri="{FF2B5EF4-FFF2-40B4-BE49-F238E27FC236}">
              <a16:creationId xmlns:a16="http://schemas.microsoft.com/office/drawing/2014/main" id="{7206A0FB-D9FC-4EB3-ABD8-11486BB428E9}"/>
            </a:ext>
          </a:extLst>
        </xdr:cNvPr>
        <xdr:cNvSpPr/>
      </xdr:nvSpPr>
      <xdr:spPr>
        <a:xfrm>
          <a:off x="8699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76200</xdr:rowOff>
    </xdr:from>
    <xdr:to>
      <xdr:col>50</xdr:col>
      <xdr:colOff>114300</xdr:colOff>
      <xdr:row>106</xdr:row>
      <xdr:rowOff>76200</xdr:rowOff>
    </xdr:to>
    <xdr:cxnSp macro="">
      <xdr:nvCxnSpPr>
        <xdr:cNvPr id="478" name="直線コネクタ 477">
          <a:extLst>
            <a:ext uri="{FF2B5EF4-FFF2-40B4-BE49-F238E27FC236}">
              <a16:creationId xmlns:a16="http://schemas.microsoft.com/office/drawing/2014/main" id="{2C25FB23-1C87-44D5-B896-918A288A5DB0}"/>
            </a:ext>
          </a:extLst>
        </xdr:cNvPr>
        <xdr:cNvCxnSpPr/>
      </xdr:nvCxnSpPr>
      <xdr:spPr>
        <a:xfrm>
          <a:off x="8750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10161</xdr:rowOff>
    </xdr:from>
    <xdr:to>
      <xdr:col>41</xdr:col>
      <xdr:colOff>101600</xdr:colOff>
      <xdr:row>106</xdr:row>
      <xdr:rowOff>111761</xdr:rowOff>
    </xdr:to>
    <xdr:sp macro="" textlink="">
      <xdr:nvSpPr>
        <xdr:cNvPr id="479" name="楕円 478">
          <a:extLst>
            <a:ext uri="{FF2B5EF4-FFF2-40B4-BE49-F238E27FC236}">
              <a16:creationId xmlns:a16="http://schemas.microsoft.com/office/drawing/2014/main" id="{E63BBEF5-F87C-4DA6-82A1-DEC3B8BAC612}"/>
            </a:ext>
          </a:extLst>
        </xdr:cNvPr>
        <xdr:cNvSpPr/>
      </xdr:nvSpPr>
      <xdr:spPr>
        <a:xfrm>
          <a:off x="7810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60961</xdr:rowOff>
    </xdr:from>
    <xdr:to>
      <xdr:col>45</xdr:col>
      <xdr:colOff>177800</xdr:colOff>
      <xdr:row>106</xdr:row>
      <xdr:rowOff>76200</xdr:rowOff>
    </xdr:to>
    <xdr:cxnSp macro="">
      <xdr:nvCxnSpPr>
        <xdr:cNvPr id="480" name="直線コネクタ 479">
          <a:extLst>
            <a:ext uri="{FF2B5EF4-FFF2-40B4-BE49-F238E27FC236}">
              <a16:creationId xmlns:a16="http://schemas.microsoft.com/office/drawing/2014/main" id="{CC65D0A9-BA02-4085-9906-2F4D53ECA3D4}"/>
            </a:ext>
          </a:extLst>
        </xdr:cNvPr>
        <xdr:cNvCxnSpPr/>
      </xdr:nvCxnSpPr>
      <xdr:spPr>
        <a:xfrm>
          <a:off x="7861300" y="182346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2539</xdr:rowOff>
    </xdr:from>
    <xdr:to>
      <xdr:col>36</xdr:col>
      <xdr:colOff>165100</xdr:colOff>
      <xdr:row>106</xdr:row>
      <xdr:rowOff>104139</xdr:rowOff>
    </xdr:to>
    <xdr:sp macro="" textlink="">
      <xdr:nvSpPr>
        <xdr:cNvPr id="481" name="楕円 480">
          <a:extLst>
            <a:ext uri="{FF2B5EF4-FFF2-40B4-BE49-F238E27FC236}">
              <a16:creationId xmlns:a16="http://schemas.microsoft.com/office/drawing/2014/main" id="{CB018178-6F0B-4947-882F-43E6B74CD112}"/>
            </a:ext>
          </a:extLst>
        </xdr:cNvPr>
        <xdr:cNvSpPr/>
      </xdr:nvSpPr>
      <xdr:spPr>
        <a:xfrm>
          <a:off x="6921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53339</xdr:rowOff>
    </xdr:from>
    <xdr:to>
      <xdr:col>41</xdr:col>
      <xdr:colOff>50800</xdr:colOff>
      <xdr:row>106</xdr:row>
      <xdr:rowOff>60961</xdr:rowOff>
    </xdr:to>
    <xdr:cxnSp macro="">
      <xdr:nvCxnSpPr>
        <xdr:cNvPr id="482" name="直線コネクタ 481">
          <a:extLst>
            <a:ext uri="{FF2B5EF4-FFF2-40B4-BE49-F238E27FC236}">
              <a16:creationId xmlns:a16="http://schemas.microsoft.com/office/drawing/2014/main" id="{344EB591-809B-4552-90B5-E3C423DD853D}"/>
            </a:ext>
          </a:extLst>
        </xdr:cNvPr>
        <xdr:cNvCxnSpPr/>
      </xdr:nvCxnSpPr>
      <xdr:spPr>
        <a:xfrm>
          <a:off x="6972300" y="182270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3" name="n_1aveValue【市民会館】&#10;一人当たり面積">
          <a:extLst>
            <a:ext uri="{FF2B5EF4-FFF2-40B4-BE49-F238E27FC236}">
              <a16:creationId xmlns:a16="http://schemas.microsoft.com/office/drawing/2014/main" id="{93B23EC9-1EDA-48E4-82D5-F6DB4E62A265}"/>
            </a:ext>
          </a:extLst>
        </xdr:cNvPr>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4" name="n_2aveValue【市民会館】&#10;一人当たり面積">
          <a:extLst>
            <a:ext uri="{FF2B5EF4-FFF2-40B4-BE49-F238E27FC236}">
              <a16:creationId xmlns:a16="http://schemas.microsoft.com/office/drawing/2014/main" id="{94930647-E241-47B1-97DD-4C7EAE71461E}"/>
            </a:ext>
          </a:extLst>
        </xdr:cNvPr>
        <xdr:cNvSpPr txBox="1"/>
      </xdr:nvSpPr>
      <xdr:spPr>
        <a:xfrm>
          <a:off x="8515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5" name="n_3aveValue【市民会館】&#10;一人当たり面積">
          <a:extLst>
            <a:ext uri="{FF2B5EF4-FFF2-40B4-BE49-F238E27FC236}">
              <a16:creationId xmlns:a16="http://schemas.microsoft.com/office/drawing/2014/main" id="{35C15796-231F-44FB-A653-79D19315FA3F}"/>
            </a:ext>
          </a:extLst>
        </xdr:cNvPr>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6" name="n_4aveValue【市民会館】&#10;一人当たり面積">
          <a:extLst>
            <a:ext uri="{FF2B5EF4-FFF2-40B4-BE49-F238E27FC236}">
              <a16:creationId xmlns:a16="http://schemas.microsoft.com/office/drawing/2014/main" id="{53C36E40-E1E0-406C-B4D1-3A36184F6BEF}"/>
            </a:ext>
          </a:extLst>
        </xdr:cNvPr>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118127</xdr:rowOff>
    </xdr:from>
    <xdr:ext cx="469744" cy="259045"/>
    <xdr:sp macro="" textlink="">
      <xdr:nvSpPr>
        <xdr:cNvPr id="487" name="n_1mainValue【市民会館】&#10;一人当たり面積">
          <a:extLst>
            <a:ext uri="{FF2B5EF4-FFF2-40B4-BE49-F238E27FC236}">
              <a16:creationId xmlns:a16="http://schemas.microsoft.com/office/drawing/2014/main" id="{CD8780D7-DF11-4207-A44E-D72936A7BE63}"/>
            </a:ext>
          </a:extLst>
        </xdr:cNvPr>
        <xdr:cNvSpPr txBox="1"/>
      </xdr:nvSpPr>
      <xdr:spPr>
        <a:xfrm>
          <a:off x="93917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118127</xdr:rowOff>
    </xdr:from>
    <xdr:ext cx="469744" cy="259045"/>
    <xdr:sp macro="" textlink="">
      <xdr:nvSpPr>
        <xdr:cNvPr id="488" name="n_2mainValue【市民会館】&#10;一人当たり面積">
          <a:extLst>
            <a:ext uri="{FF2B5EF4-FFF2-40B4-BE49-F238E27FC236}">
              <a16:creationId xmlns:a16="http://schemas.microsoft.com/office/drawing/2014/main" id="{5BF75775-3BEE-4215-B3D9-429F0995DDB5}"/>
            </a:ext>
          </a:extLst>
        </xdr:cNvPr>
        <xdr:cNvSpPr txBox="1"/>
      </xdr:nvSpPr>
      <xdr:spPr>
        <a:xfrm>
          <a:off x="8515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102888</xdr:rowOff>
    </xdr:from>
    <xdr:ext cx="469744" cy="259045"/>
    <xdr:sp macro="" textlink="">
      <xdr:nvSpPr>
        <xdr:cNvPr id="489" name="n_3mainValue【市民会館】&#10;一人当たり面積">
          <a:extLst>
            <a:ext uri="{FF2B5EF4-FFF2-40B4-BE49-F238E27FC236}">
              <a16:creationId xmlns:a16="http://schemas.microsoft.com/office/drawing/2014/main" id="{22361DC4-DAB8-4D91-ADB3-8A08EDC863B2}"/>
            </a:ext>
          </a:extLst>
        </xdr:cNvPr>
        <xdr:cNvSpPr txBox="1"/>
      </xdr:nvSpPr>
      <xdr:spPr>
        <a:xfrm>
          <a:off x="7626427"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95266</xdr:rowOff>
    </xdr:from>
    <xdr:ext cx="469744" cy="259045"/>
    <xdr:sp macro="" textlink="">
      <xdr:nvSpPr>
        <xdr:cNvPr id="490" name="n_4mainValue【市民会館】&#10;一人当たり面積">
          <a:extLst>
            <a:ext uri="{FF2B5EF4-FFF2-40B4-BE49-F238E27FC236}">
              <a16:creationId xmlns:a16="http://schemas.microsoft.com/office/drawing/2014/main" id="{4DAC292E-52D3-4B4E-92A8-B05F1E26BFAF}"/>
            </a:ext>
          </a:extLst>
        </xdr:cNvPr>
        <xdr:cNvSpPr txBox="1"/>
      </xdr:nvSpPr>
      <xdr:spPr>
        <a:xfrm>
          <a:off x="6737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42895925-5B2F-4735-A546-0E4A826D013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BB7A4F7F-0E5E-42B9-A679-82638C77259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1AB56864-B746-4FE9-A95B-252E9429E88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BA94CE3E-1EF1-47D0-84DD-9CD231F9EC5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7AF20E95-5B11-4FAA-B843-127C3D85639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8306C9D0-232B-4A94-885F-8BDF573E87A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2F921F2A-3336-44C6-9773-CE05D01AC8A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BC8C4A07-9947-4976-8585-82EF2FB3123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6D295601-F323-45AE-8F53-4295D971A79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A7B7D3C2-49FD-4601-9CDC-F607F1BCE16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5DB0A566-6400-462F-8249-54CDDBA476F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5362A752-8884-40AF-81AD-7E2FCFE00DA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3396AF48-12F9-4AFE-925F-AC02FED3064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3B7D39F1-DD5D-48F8-8ADA-60FBEB7EAEB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C8B985E0-A44C-49FD-BBD9-7E668642765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63CF31DC-B12D-4B34-937F-1EFAA06EEB8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82BE4885-AAAC-4499-8F21-03440D2892C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8D11CD3F-95FA-4D1F-8D63-377F1A6A1F4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FCA9F78C-7A56-4AF5-9F97-EDF16E6E98B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14EFDEE3-FE07-468D-9ABA-BB8C973587D3}"/>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F43970D7-AF87-4DDB-A6B2-A3139537B93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4BD57727-CF78-4C76-8485-24F4F9E2649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65FDBD57-AD4B-4DD8-999C-46D270C1120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967E9F86-ADF2-411F-919E-CCB859B2B51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AAB4D849-5137-44F3-B859-EBF41BAB9CF6}"/>
            </a:ext>
          </a:extLst>
        </xdr:cNvPr>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0A8D8936-D955-4829-8586-78A09FFE6201}"/>
            </a:ext>
          </a:extLst>
        </xdr:cNvPr>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6C5042DD-7856-467A-9F09-955750D065CD}"/>
            </a:ext>
          </a:extLst>
        </xdr:cNvPr>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FEFDCA56-07AF-4ED3-AAD3-B320AB38461F}"/>
            </a:ext>
          </a:extLst>
        </xdr:cNvPr>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A0C178F6-BA0F-434C-997A-15913C23A1FB}"/>
            </a:ext>
          </a:extLst>
        </xdr:cNvPr>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17162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DC70D3BE-E8A2-4BB0-85E4-233842156971}"/>
            </a:ext>
          </a:extLst>
        </xdr:cNvPr>
        <xdr:cNvSpPr txBox="1"/>
      </xdr:nvSpPr>
      <xdr:spPr>
        <a:xfrm>
          <a:off x="16357600" y="653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A1A0BF3E-247A-4778-B1FF-458335C66AC4}"/>
            </a:ext>
          </a:extLst>
        </xdr:cNvPr>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5A8E6726-75A5-4289-8E35-3C89D73135D8}"/>
            </a:ext>
          </a:extLst>
        </xdr:cNvPr>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530825A9-3317-46FC-8CE4-3C4077865662}"/>
            </a:ext>
          </a:extLst>
        </xdr:cNvPr>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1D9EEB82-127D-4293-9A6E-6F22CF65B9C1}"/>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2C7B02EB-3C29-491F-8B03-DCA51B29FBF2}"/>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C7F82411-7AD3-4432-90CA-9836E7997E3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51EB8AC-7A08-40E5-ADCB-262DFCED59D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C323D3D-331B-4676-A0B7-A9E0D7D94E3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C801981-E6DD-459B-9A6C-0A75A7C1760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813AE3C-334A-47D6-A12F-06316BF26EB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31" name="楕円 530">
          <a:extLst>
            <a:ext uri="{FF2B5EF4-FFF2-40B4-BE49-F238E27FC236}">
              <a16:creationId xmlns:a16="http://schemas.microsoft.com/office/drawing/2014/main" id="{9E23CD46-1B10-4BE8-A2F1-4D71FCAD12EC}"/>
            </a:ext>
          </a:extLst>
        </xdr:cNvPr>
        <xdr:cNvSpPr/>
      </xdr:nvSpPr>
      <xdr:spPr>
        <a:xfrm>
          <a:off x="162687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132097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57359182-1E3E-4C70-A9ED-8EF3A1622D87}"/>
            </a:ext>
          </a:extLst>
        </xdr:cNvPr>
        <xdr:cNvSpPr txBox="1"/>
      </xdr:nvSpPr>
      <xdr:spPr>
        <a:xfrm>
          <a:off x="16357600"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67310</xdr:rowOff>
    </xdr:from>
    <xdr:to>
      <xdr:col>81</xdr:col>
      <xdr:colOff>101600</xdr:colOff>
      <xdr:row>37</xdr:row>
      <xdr:rowOff>168910</xdr:rowOff>
    </xdr:to>
    <xdr:sp macro="" textlink="">
      <xdr:nvSpPr>
        <xdr:cNvPr id="533" name="楕円 532">
          <a:extLst>
            <a:ext uri="{FF2B5EF4-FFF2-40B4-BE49-F238E27FC236}">
              <a16:creationId xmlns:a16="http://schemas.microsoft.com/office/drawing/2014/main" id="{1B34BF8B-E924-4DB5-A5CE-0CB192C444D5}"/>
            </a:ext>
          </a:extLst>
        </xdr:cNvPr>
        <xdr:cNvSpPr/>
      </xdr:nvSpPr>
      <xdr:spPr>
        <a:xfrm>
          <a:off x="15430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118110</xdr:rowOff>
    </xdr:from>
    <xdr:to>
      <xdr:col>85</xdr:col>
      <xdr:colOff>127000</xdr:colOff>
      <xdr:row>37</xdr:row>
      <xdr:rowOff>160020</xdr:rowOff>
    </xdr:to>
    <xdr:cxnSp macro="">
      <xdr:nvCxnSpPr>
        <xdr:cNvPr id="534" name="直線コネクタ 533">
          <a:extLst>
            <a:ext uri="{FF2B5EF4-FFF2-40B4-BE49-F238E27FC236}">
              <a16:creationId xmlns:a16="http://schemas.microsoft.com/office/drawing/2014/main" id="{97BD74EA-BB00-46EA-8BA4-589B0650FBCB}"/>
            </a:ext>
          </a:extLst>
        </xdr:cNvPr>
        <xdr:cNvCxnSpPr/>
      </xdr:nvCxnSpPr>
      <xdr:spPr>
        <a:xfrm>
          <a:off x="15481300" y="64617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19685</xdr:rowOff>
    </xdr:from>
    <xdr:to>
      <xdr:col>76</xdr:col>
      <xdr:colOff>165100</xdr:colOff>
      <xdr:row>37</xdr:row>
      <xdr:rowOff>121285</xdr:rowOff>
    </xdr:to>
    <xdr:sp macro="" textlink="">
      <xdr:nvSpPr>
        <xdr:cNvPr id="535" name="楕円 534">
          <a:extLst>
            <a:ext uri="{FF2B5EF4-FFF2-40B4-BE49-F238E27FC236}">
              <a16:creationId xmlns:a16="http://schemas.microsoft.com/office/drawing/2014/main" id="{0A5698BB-108E-4C3F-BECC-D4CA8D61469F}"/>
            </a:ext>
          </a:extLst>
        </xdr:cNvPr>
        <xdr:cNvSpPr/>
      </xdr:nvSpPr>
      <xdr:spPr>
        <a:xfrm>
          <a:off x="14541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70485</xdr:rowOff>
    </xdr:from>
    <xdr:to>
      <xdr:col>81</xdr:col>
      <xdr:colOff>50800</xdr:colOff>
      <xdr:row>37</xdr:row>
      <xdr:rowOff>118110</xdr:rowOff>
    </xdr:to>
    <xdr:cxnSp macro="">
      <xdr:nvCxnSpPr>
        <xdr:cNvPr id="536" name="直線コネクタ 535">
          <a:extLst>
            <a:ext uri="{FF2B5EF4-FFF2-40B4-BE49-F238E27FC236}">
              <a16:creationId xmlns:a16="http://schemas.microsoft.com/office/drawing/2014/main" id="{97867753-A057-4D8C-A22E-6815D903FFF2}"/>
            </a:ext>
          </a:extLst>
        </xdr:cNvPr>
        <xdr:cNvCxnSpPr/>
      </xdr:nvCxnSpPr>
      <xdr:spPr>
        <a:xfrm>
          <a:off x="14592300" y="64141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166370</xdr:rowOff>
    </xdr:from>
    <xdr:to>
      <xdr:col>72</xdr:col>
      <xdr:colOff>38100</xdr:colOff>
      <xdr:row>37</xdr:row>
      <xdr:rowOff>96520</xdr:rowOff>
    </xdr:to>
    <xdr:sp macro="" textlink="">
      <xdr:nvSpPr>
        <xdr:cNvPr id="537" name="楕円 536">
          <a:extLst>
            <a:ext uri="{FF2B5EF4-FFF2-40B4-BE49-F238E27FC236}">
              <a16:creationId xmlns:a16="http://schemas.microsoft.com/office/drawing/2014/main" id="{976115E0-DBAD-48E6-84D1-802B9BDAFF20}"/>
            </a:ext>
          </a:extLst>
        </xdr:cNvPr>
        <xdr:cNvSpPr/>
      </xdr:nvSpPr>
      <xdr:spPr>
        <a:xfrm>
          <a:off x="13652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45720</xdr:rowOff>
    </xdr:from>
    <xdr:to>
      <xdr:col>76</xdr:col>
      <xdr:colOff>114300</xdr:colOff>
      <xdr:row>37</xdr:row>
      <xdr:rowOff>70485</xdr:rowOff>
    </xdr:to>
    <xdr:cxnSp macro="">
      <xdr:nvCxnSpPr>
        <xdr:cNvPr id="538" name="直線コネクタ 537">
          <a:extLst>
            <a:ext uri="{FF2B5EF4-FFF2-40B4-BE49-F238E27FC236}">
              <a16:creationId xmlns:a16="http://schemas.microsoft.com/office/drawing/2014/main" id="{447F0AF3-96C7-449A-B5DF-3A6DAE39820E}"/>
            </a:ext>
          </a:extLst>
        </xdr:cNvPr>
        <xdr:cNvCxnSpPr/>
      </xdr:nvCxnSpPr>
      <xdr:spPr>
        <a:xfrm>
          <a:off x="13703300" y="638937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126365</xdr:rowOff>
    </xdr:from>
    <xdr:to>
      <xdr:col>67</xdr:col>
      <xdr:colOff>101600</xdr:colOff>
      <xdr:row>37</xdr:row>
      <xdr:rowOff>56515</xdr:rowOff>
    </xdr:to>
    <xdr:sp macro="" textlink="">
      <xdr:nvSpPr>
        <xdr:cNvPr id="539" name="楕円 538">
          <a:extLst>
            <a:ext uri="{FF2B5EF4-FFF2-40B4-BE49-F238E27FC236}">
              <a16:creationId xmlns:a16="http://schemas.microsoft.com/office/drawing/2014/main" id="{9759205C-B5EF-4162-909E-96564573CBC3}"/>
            </a:ext>
          </a:extLst>
        </xdr:cNvPr>
        <xdr:cNvSpPr/>
      </xdr:nvSpPr>
      <xdr:spPr>
        <a:xfrm>
          <a:off x="12763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5715</xdr:rowOff>
    </xdr:from>
    <xdr:to>
      <xdr:col>71</xdr:col>
      <xdr:colOff>177800</xdr:colOff>
      <xdr:row>37</xdr:row>
      <xdr:rowOff>45720</xdr:rowOff>
    </xdr:to>
    <xdr:cxnSp macro="">
      <xdr:nvCxnSpPr>
        <xdr:cNvPr id="540" name="直線コネクタ 539">
          <a:extLst>
            <a:ext uri="{FF2B5EF4-FFF2-40B4-BE49-F238E27FC236}">
              <a16:creationId xmlns:a16="http://schemas.microsoft.com/office/drawing/2014/main" id="{276409A4-88C6-478C-A9BF-AD8F40E3E8EB}"/>
            </a:ext>
          </a:extLst>
        </xdr:cNvPr>
        <xdr:cNvCxnSpPr/>
      </xdr:nvCxnSpPr>
      <xdr:spPr>
        <a:xfrm>
          <a:off x="12814300" y="634936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97172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BFDC9C3D-DFB6-4A75-91BC-76B44F49DFCA}"/>
            </a:ext>
          </a:extLst>
        </xdr:cNvPr>
        <xdr:cNvSpPr txBox="1"/>
      </xdr:nvSpPr>
      <xdr:spPr>
        <a:xfrm>
          <a:off x="15266044" y="661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68597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1A5E06F6-0C62-4735-89A8-878F242C2F95}"/>
            </a:ext>
          </a:extLst>
        </xdr:cNvPr>
        <xdr:cNvSpPr txBox="1"/>
      </xdr:nvSpPr>
      <xdr:spPr>
        <a:xfrm>
          <a:off x="14389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B2CA876E-53EA-4899-AF10-D29B52408FB0}"/>
            </a:ext>
          </a:extLst>
        </xdr:cNvPr>
        <xdr:cNvSpPr txBox="1"/>
      </xdr:nvSpPr>
      <xdr:spPr>
        <a:xfrm>
          <a:off x="13500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48DAF2CD-6D4A-497B-9AB6-6FBB0386B47A}"/>
            </a:ext>
          </a:extLst>
        </xdr:cNvPr>
        <xdr:cNvSpPr txBox="1"/>
      </xdr:nvSpPr>
      <xdr:spPr>
        <a:xfrm>
          <a:off x="1261174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13987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017F79E8-06BE-4913-BC29-715F742EDDAE}"/>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137812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3CD34E3C-281E-4B96-AF67-CFA5C4A55A3F}"/>
            </a:ext>
          </a:extLst>
        </xdr:cNvPr>
        <xdr:cNvSpPr txBox="1"/>
      </xdr:nvSpPr>
      <xdr:spPr>
        <a:xfrm>
          <a:off x="14389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113047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9215B227-607B-4444-8193-87734905B89F}"/>
            </a:ext>
          </a:extLst>
        </xdr:cNvPr>
        <xdr:cNvSpPr txBox="1"/>
      </xdr:nvSpPr>
      <xdr:spPr>
        <a:xfrm>
          <a:off x="13500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73042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245AD737-3326-4353-A366-3660EB09C6DF}"/>
            </a:ext>
          </a:extLst>
        </xdr:cNvPr>
        <xdr:cNvSpPr txBox="1"/>
      </xdr:nvSpPr>
      <xdr:spPr>
        <a:xfrm>
          <a:off x="12611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019C469-F055-4326-B9E7-B7A85FBBD9A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2DF37402-49C1-4224-BD3B-D41F1600E06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8ACE4D94-D606-49EC-A919-A0579DC7C0A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3A1E60F0-0D75-4534-8BEE-5D881743B14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340A5CC-3D58-469B-A777-E60FA2DBB18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EB576760-CED6-4BA4-B9D1-ACA32A0C586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9142F413-20D9-4A0C-8269-F4AA0064383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76844D7E-766A-4554-B106-7875B12FC08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659AAD4F-94AD-43C9-8DEC-02BBEFEF9CD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D9C1099A-A0B5-4827-B0EF-BEDC282463B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DB383B57-3B9F-4BCD-A9E4-F53490A035D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303C4E3B-A89C-4C3D-B7D5-2FFB048AA854}"/>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F5315D60-AF9B-42AF-A06D-F85B133B82C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0B4F7B8D-9E08-473D-A994-C4CE00EA81D4}"/>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FD08480-3349-42B2-9191-49FE1EB5394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A37BBA8E-A504-4820-BEF9-444EDF47BB2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A2FB4BB2-8EAB-4168-ACF0-D9FC9EAA456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8BDE644E-E8E3-4EE7-B249-8C460B0B16C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11D34EB9-3BFE-40BC-8FDA-A8B73BB0187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6E0BF566-ABA1-42EC-B6EB-AEEFCE6D2BB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AA42A91D-ECB1-402F-A0F1-5ADA893B6B9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8765AEE1-794F-4948-8149-4EF3FE7E55EB}"/>
            </a:ext>
          </a:extLst>
        </xdr:cNvPr>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7860A815-BC4C-4B3C-B575-9FDC34205E3B}"/>
            </a:ext>
          </a:extLst>
        </xdr:cNvPr>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89179FAF-82A3-4623-BD39-947583628311}"/>
            </a:ext>
          </a:extLst>
        </xdr:cNvPr>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FAADA4E4-9C74-46D4-8B9E-7256754CF8E7}"/>
            </a:ext>
          </a:extLst>
        </xdr:cNvPr>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FFDD9CC5-29C7-49EE-B442-64792203E038}"/>
            </a:ext>
          </a:extLst>
        </xdr:cNvPr>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20E1B580-1D60-4A39-9BF9-8A5717BCD4FE}"/>
            </a:ext>
          </a:extLst>
        </xdr:cNvPr>
        <xdr:cNvSpPr txBox="1"/>
      </xdr:nvSpPr>
      <xdr:spPr>
        <a:xfrm>
          <a:off x="22199600" y="6422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A266B1D2-5481-4390-BAE9-844DE62F0D57}"/>
            </a:ext>
          </a:extLst>
        </xdr:cNvPr>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37BFEC04-A01A-420E-9A4C-20316AAA4B92}"/>
            </a:ext>
          </a:extLst>
        </xdr:cNvPr>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4A98300C-D816-447C-B3D1-B409F27910E0}"/>
            </a:ext>
          </a:extLst>
        </xdr:cNvPr>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7A918BCA-4C4E-4FF6-9ACE-EBB582678184}"/>
            </a:ext>
          </a:extLst>
        </xdr:cNvPr>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3E56F944-3975-4E5A-987D-B68BC07DE972}"/>
            </a:ext>
          </a:extLst>
        </xdr:cNvPr>
        <xdr:cNvSpPr/>
      </xdr:nvSpPr>
      <xdr:spPr>
        <a:xfrm>
          <a:off x="18605500" y="663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133E4BA1-6EB8-415C-8B67-A5357B32A0D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6D789B0-D5A8-4137-9D56-85178ED6535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90216C9-3EDC-4F21-9928-7B1C389AF47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11A521F-9ABC-4D86-90B3-FB2A8132941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E0BD219-49E1-4D82-904D-8A94DF86291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156616</xdr:rowOff>
    </xdr:from>
    <xdr:to>
      <xdr:col>116</xdr:col>
      <xdr:colOff>114300</xdr:colOff>
      <xdr:row>40</xdr:row>
      <xdr:rowOff>86766</xdr:rowOff>
    </xdr:to>
    <xdr:sp macro="" textlink="">
      <xdr:nvSpPr>
        <xdr:cNvPr id="586" name="楕円 585">
          <a:extLst>
            <a:ext uri="{FF2B5EF4-FFF2-40B4-BE49-F238E27FC236}">
              <a16:creationId xmlns:a16="http://schemas.microsoft.com/office/drawing/2014/main" id="{9A869197-535E-4EBA-A690-E9F2E043D27A}"/>
            </a:ext>
          </a:extLst>
        </xdr:cNvPr>
        <xdr:cNvSpPr/>
      </xdr:nvSpPr>
      <xdr:spPr>
        <a:xfrm>
          <a:off x="22110700" y="684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135043</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628DFA29-238C-449F-8790-20FEDED90A77}"/>
            </a:ext>
          </a:extLst>
        </xdr:cNvPr>
        <xdr:cNvSpPr txBox="1"/>
      </xdr:nvSpPr>
      <xdr:spPr>
        <a:xfrm>
          <a:off x="22199600" y="682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159396</xdr:rowOff>
    </xdr:from>
    <xdr:to>
      <xdr:col>112</xdr:col>
      <xdr:colOff>38100</xdr:colOff>
      <xdr:row>40</xdr:row>
      <xdr:rowOff>89546</xdr:rowOff>
    </xdr:to>
    <xdr:sp macro="" textlink="">
      <xdr:nvSpPr>
        <xdr:cNvPr id="588" name="楕円 587">
          <a:extLst>
            <a:ext uri="{FF2B5EF4-FFF2-40B4-BE49-F238E27FC236}">
              <a16:creationId xmlns:a16="http://schemas.microsoft.com/office/drawing/2014/main" id="{C98D80DB-83CE-466C-9FF1-A08C0961D7F1}"/>
            </a:ext>
          </a:extLst>
        </xdr:cNvPr>
        <xdr:cNvSpPr/>
      </xdr:nvSpPr>
      <xdr:spPr>
        <a:xfrm>
          <a:off x="21272500" y="684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35966</xdr:rowOff>
    </xdr:from>
    <xdr:to>
      <xdr:col>116</xdr:col>
      <xdr:colOff>63500</xdr:colOff>
      <xdr:row>40</xdr:row>
      <xdr:rowOff>38746</xdr:rowOff>
    </xdr:to>
    <xdr:cxnSp macro="">
      <xdr:nvCxnSpPr>
        <xdr:cNvPr id="589" name="直線コネクタ 588">
          <a:extLst>
            <a:ext uri="{FF2B5EF4-FFF2-40B4-BE49-F238E27FC236}">
              <a16:creationId xmlns:a16="http://schemas.microsoft.com/office/drawing/2014/main" id="{7018CB6F-C72E-4D46-8A08-1ADF72BBE80C}"/>
            </a:ext>
          </a:extLst>
        </xdr:cNvPr>
        <xdr:cNvCxnSpPr/>
      </xdr:nvCxnSpPr>
      <xdr:spPr>
        <a:xfrm flipV="1">
          <a:off x="21323300" y="6893966"/>
          <a:ext cx="838200" cy="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2558</xdr:rowOff>
    </xdr:from>
    <xdr:to>
      <xdr:col>107</xdr:col>
      <xdr:colOff>101600</xdr:colOff>
      <xdr:row>40</xdr:row>
      <xdr:rowOff>104158</xdr:rowOff>
    </xdr:to>
    <xdr:sp macro="" textlink="">
      <xdr:nvSpPr>
        <xdr:cNvPr id="590" name="楕円 589">
          <a:extLst>
            <a:ext uri="{FF2B5EF4-FFF2-40B4-BE49-F238E27FC236}">
              <a16:creationId xmlns:a16="http://schemas.microsoft.com/office/drawing/2014/main" id="{BE533C31-1E23-461A-8CAF-97815DEFB1AA}"/>
            </a:ext>
          </a:extLst>
        </xdr:cNvPr>
        <xdr:cNvSpPr/>
      </xdr:nvSpPr>
      <xdr:spPr>
        <a:xfrm>
          <a:off x="20383500" y="686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38746</xdr:rowOff>
    </xdr:from>
    <xdr:to>
      <xdr:col>111</xdr:col>
      <xdr:colOff>177800</xdr:colOff>
      <xdr:row>40</xdr:row>
      <xdr:rowOff>53358</xdr:rowOff>
    </xdr:to>
    <xdr:cxnSp macro="">
      <xdr:nvCxnSpPr>
        <xdr:cNvPr id="591" name="直線コネクタ 590">
          <a:extLst>
            <a:ext uri="{FF2B5EF4-FFF2-40B4-BE49-F238E27FC236}">
              <a16:creationId xmlns:a16="http://schemas.microsoft.com/office/drawing/2014/main" id="{D6410627-1A5B-472C-ADF9-D7ADAAEB58A9}"/>
            </a:ext>
          </a:extLst>
        </xdr:cNvPr>
        <xdr:cNvCxnSpPr/>
      </xdr:nvCxnSpPr>
      <xdr:spPr>
        <a:xfrm flipV="1">
          <a:off x="20434300" y="6896746"/>
          <a:ext cx="889000" cy="1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165587</xdr:rowOff>
    </xdr:from>
    <xdr:to>
      <xdr:col>102</xdr:col>
      <xdr:colOff>165100</xdr:colOff>
      <xdr:row>40</xdr:row>
      <xdr:rowOff>95737</xdr:rowOff>
    </xdr:to>
    <xdr:sp macro="" textlink="">
      <xdr:nvSpPr>
        <xdr:cNvPr id="592" name="楕円 591">
          <a:extLst>
            <a:ext uri="{FF2B5EF4-FFF2-40B4-BE49-F238E27FC236}">
              <a16:creationId xmlns:a16="http://schemas.microsoft.com/office/drawing/2014/main" id="{10871948-01B4-4404-A092-251F13968710}"/>
            </a:ext>
          </a:extLst>
        </xdr:cNvPr>
        <xdr:cNvSpPr/>
      </xdr:nvSpPr>
      <xdr:spPr>
        <a:xfrm>
          <a:off x="19494500" y="685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44937</xdr:rowOff>
    </xdr:from>
    <xdr:to>
      <xdr:col>107</xdr:col>
      <xdr:colOff>50800</xdr:colOff>
      <xdr:row>40</xdr:row>
      <xdr:rowOff>53358</xdr:rowOff>
    </xdr:to>
    <xdr:cxnSp macro="">
      <xdr:nvCxnSpPr>
        <xdr:cNvPr id="593" name="直線コネクタ 592">
          <a:extLst>
            <a:ext uri="{FF2B5EF4-FFF2-40B4-BE49-F238E27FC236}">
              <a16:creationId xmlns:a16="http://schemas.microsoft.com/office/drawing/2014/main" id="{49B1479D-8839-4524-9BF9-AD15072297DA}"/>
            </a:ext>
          </a:extLst>
        </xdr:cNvPr>
        <xdr:cNvCxnSpPr/>
      </xdr:nvCxnSpPr>
      <xdr:spPr>
        <a:xfrm>
          <a:off x="19545300" y="6902937"/>
          <a:ext cx="889000" cy="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166281</xdr:rowOff>
    </xdr:from>
    <xdr:to>
      <xdr:col>98</xdr:col>
      <xdr:colOff>38100</xdr:colOff>
      <xdr:row>40</xdr:row>
      <xdr:rowOff>96431</xdr:rowOff>
    </xdr:to>
    <xdr:sp macro="" textlink="">
      <xdr:nvSpPr>
        <xdr:cNvPr id="594" name="楕円 593">
          <a:extLst>
            <a:ext uri="{FF2B5EF4-FFF2-40B4-BE49-F238E27FC236}">
              <a16:creationId xmlns:a16="http://schemas.microsoft.com/office/drawing/2014/main" id="{17F95B35-101E-44CE-B50F-0D3EFF7A4501}"/>
            </a:ext>
          </a:extLst>
        </xdr:cNvPr>
        <xdr:cNvSpPr/>
      </xdr:nvSpPr>
      <xdr:spPr>
        <a:xfrm>
          <a:off x="18605500" y="685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44937</xdr:rowOff>
    </xdr:from>
    <xdr:to>
      <xdr:col>102</xdr:col>
      <xdr:colOff>114300</xdr:colOff>
      <xdr:row>40</xdr:row>
      <xdr:rowOff>45631</xdr:rowOff>
    </xdr:to>
    <xdr:cxnSp macro="">
      <xdr:nvCxnSpPr>
        <xdr:cNvPr id="595" name="直線コネクタ 594">
          <a:extLst>
            <a:ext uri="{FF2B5EF4-FFF2-40B4-BE49-F238E27FC236}">
              <a16:creationId xmlns:a16="http://schemas.microsoft.com/office/drawing/2014/main" id="{023FE6F6-42D3-4D06-A376-2506E777A5CF}"/>
            </a:ext>
          </a:extLst>
        </xdr:cNvPr>
        <xdr:cNvCxnSpPr/>
      </xdr:nvCxnSpPr>
      <xdr:spPr>
        <a:xfrm flipV="1">
          <a:off x="18656300" y="6902937"/>
          <a:ext cx="889000" cy="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3953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3D50A556-6F0F-442B-AC9D-E96F882F9434}"/>
            </a:ext>
          </a:extLst>
        </xdr:cNvPr>
        <xdr:cNvSpPr txBox="1"/>
      </xdr:nvSpPr>
      <xdr:spPr>
        <a:xfrm>
          <a:off x="21043411" y="634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13545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2BE4F33D-2BA0-4E27-9D8A-8EEF79FB6EF8}"/>
            </a:ext>
          </a:extLst>
        </xdr:cNvPr>
        <xdr:cNvSpPr txBox="1"/>
      </xdr:nvSpPr>
      <xdr:spPr>
        <a:xfrm>
          <a:off x="20167111" y="635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40776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17856CA4-DFB1-424B-A997-252EB2F74EBF}"/>
            </a:ext>
          </a:extLst>
        </xdr:cNvPr>
        <xdr:cNvSpPr txBox="1"/>
      </xdr:nvSpPr>
      <xdr:spPr>
        <a:xfrm>
          <a:off x="19278111" y="638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63499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C9260757-0E7B-4C0E-823D-AF0B265758A1}"/>
            </a:ext>
          </a:extLst>
        </xdr:cNvPr>
        <xdr:cNvSpPr txBox="1"/>
      </xdr:nvSpPr>
      <xdr:spPr>
        <a:xfrm>
          <a:off x="18389111" y="640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80673</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2A829F90-581B-4F62-B815-9DD94D8E797D}"/>
            </a:ext>
          </a:extLst>
        </xdr:cNvPr>
        <xdr:cNvSpPr txBox="1"/>
      </xdr:nvSpPr>
      <xdr:spPr>
        <a:xfrm>
          <a:off x="21043411" y="693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95285</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3924289B-BDDB-470C-8F00-78031F981478}"/>
            </a:ext>
          </a:extLst>
        </xdr:cNvPr>
        <xdr:cNvSpPr txBox="1"/>
      </xdr:nvSpPr>
      <xdr:spPr>
        <a:xfrm>
          <a:off x="20167111" y="695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86864</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EFCCAFA9-346B-4AB6-98DF-5641748F3C20}"/>
            </a:ext>
          </a:extLst>
        </xdr:cNvPr>
        <xdr:cNvSpPr txBox="1"/>
      </xdr:nvSpPr>
      <xdr:spPr>
        <a:xfrm>
          <a:off x="19278111" y="694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87558</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06251BDA-B720-4CCD-B645-B7A81B5F3F27}"/>
            </a:ext>
          </a:extLst>
        </xdr:cNvPr>
        <xdr:cNvSpPr txBox="1"/>
      </xdr:nvSpPr>
      <xdr:spPr>
        <a:xfrm>
          <a:off x="18389111" y="694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63E226B3-4443-4C06-936E-7C6E8AC25FC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C8652864-7786-4A14-A1F1-CB3AEA8964C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9A3A070F-9E46-43AE-BAE7-41FFEE2E244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DDE0F7AD-F0B1-4A27-8CB2-CF318B418D0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3F650657-8E84-45C6-8D87-6E0A54F9878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6EE465D5-8592-4441-9CC5-5ECAA343025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3E8B569-B0BE-4CDA-AD06-6EE37BE432C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42589000-24B3-4158-BB90-D23B99FB4CD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6C821C60-78D8-4ED9-87FC-B24BCB1A15C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C62AD252-24D2-4446-904E-915EE8E8D81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3EC96E25-5AF5-4B94-A146-FB956605D18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E80A4541-19C5-488C-AB3C-79E249B4E2A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0B563EFF-1690-4AC5-91BE-CF25CE83E17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60D51E37-8AD0-4F22-8A94-9F0841FC85C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3A11306F-EA14-45F0-A360-F82810B8CD3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DB9917C0-EC27-4E2C-A8F5-FE52E58D9F1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7A868196-546C-49EB-8B5E-A8E33433CAC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30C8E572-F2FB-4AF5-8E20-3197F2886CD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C2833300-F6FC-4033-9497-CF768CE7E93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56C9D92B-9578-405F-892E-FC5BAE3EBE3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D868D165-4AFD-40C8-BA9F-1CBEC06E605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D0E65136-51A2-4A83-8B0F-C21D5F2D21A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B9475ADC-D0EC-4B86-AA5D-69350F7BEB0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61385F90-5B66-48D0-A2EA-6E08D430D86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6186F788-AC67-4C74-ABA6-738EA8678E1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8EFB2DF9-439A-4BDB-8E7B-D57214B93192}"/>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EEFDD102-9A21-4661-8B40-44AB51C34FB6}"/>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00866B4F-D4C6-4BE3-9B39-F1FA72E66F55}"/>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F3A3CCCB-D44E-4E86-A709-20F9B880913B}"/>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ECBE4499-CA2C-48B1-9BC7-552786907A95}"/>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AFF168BF-93E6-4E14-B9C6-8497E3B96F63}"/>
            </a:ext>
          </a:extLst>
        </xdr:cNvPr>
        <xdr:cNvSpPr txBox="1"/>
      </xdr:nvSpPr>
      <xdr:spPr>
        <a:xfrm>
          <a:off x="16357600" y="1020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27B8BEFC-139F-4FDA-A81A-F0BF7BCD1735}"/>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E2874882-4F2F-4B6C-9CD9-CA4A85BFAFCD}"/>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F61FCAA8-AED7-4D43-83AC-CAE0CE0984F9}"/>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041842A9-838C-46F6-BAAC-EB36378DF8F8}"/>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1548002B-D95A-4741-A50C-4D81E69116CD}"/>
            </a:ext>
          </a:extLst>
        </xdr:cNvPr>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84E58854-CAAE-48A4-A88A-A0DCCDE896A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92EE8AA5-285D-4AEA-95EF-AF431041BD1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414DB57-EC76-4773-A6A8-01095D08AA2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E5D3596-809D-42BA-84F0-976BB32F287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3325E412-6B21-4E80-8B67-0E06DBD1890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127181</xdr:rowOff>
    </xdr:from>
    <xdr:to>
      <xdr:col>85</xdr:col>
      <xdr:colOff>177800</xdr:colOff>
      <xdr:row>62</xdr:row>
      <xdr:rowOff>57331</xdr:rowOff>
    </xdr:to>
    <xdr:sp macro="" textlink="">
      <xdr:nvSpPr>
        <xdr:cNvPr id="645" name="楕円 644">
          <a:extLst>
            <a:ext uri="{FF2B5EF4-FFF2-40B4-BE49-F238E27FC236}">
              <a16:creationId xmlns:a16="http://schemas.microsoft.com/office/drawing/2014/main" id="{46C0F45E-2257-4DE6-A9FF-E9A0287042D3}"/>
            </a:ext>
          </a:extLst>
        </xdr:cNvPr>
        <xdr:cNvSpPr/>
      </xdr:nvSpPr>
      <xdr:spPr>
        <a:xfrm>
          <a:off x="162687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105608</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1DE210E7-E11C-4B3A-BE0D-BAE19F5CA7CE}"/>
            </a:ext>
          </a:extLst>
        </xdr:cNvPr>
        <xdr:cNvSpPr txBox="1"/>
      </xdr:nvSpPr>
      <xdr:spPr>
        <a:xfrm>
          <a:off x="16357600"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94524</xdr:rowOff>
    </xdr:from>
    <xdr:to>
      <xdr:col>81</xdr:col>
      <xdr:colOff>101600</xdr:colOff>
      <xdr:row>62</xdr:row>
      <xdr:rowOff>24674</xdr:rowOff>
    </xdr:to>
    <xdr:sp macro="" textlink="">
      <xdr:nvSpPr>
        <xdr:cNvPr id="647" name="楕円 646">
          <a:extLst>
            <a:ext uri="{FF2B5EF4-FFF2-40B4-BE49-F238E27FC236}">
              <a16:creationId xmlns:a16="http://schemas.microsoft.com/office/drawing/2014/main" id="{B62FCD67-4F62-41D4-96C9-177B8A291F81}"/>
            </a:ext>
          </a:extLst>
        </xdr:cNvPr>
        <xdr:cNvSpPr/>
      </xdr:nvSpPr>
      <xdr:spPr>
        <a:xfrm>
          <a:off x="15430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145324</xdr:rowOff>
    </xdr:from>
    <xdr:to>
      <xdr:col>85</xdr:col>
      <xdr:colOff>127000</xdr:colOff>
      <xdr:row>62</xdr:row>
      <xdr:rowOff>6531</xdr:rowOff>
    </xdr:to>
    <xdr:cxnSp macro="">
      <xdr:nvCxnSpPr>
        <xdr:cNvPr id="648" name="直線コネクタ 647">
          <a:extLst>
            <a:ext uri="{FF2B5EF4-FFF2-40B4-BE49-F238E27FC236}">
              <a16:creationId xmlns:a16="http://schemas.microsoft.com/office/drawing/2014/main" id="{0B344EDD-01BD-4638-830E-3495E3F7E459}"/>
            </a:ext>
          </a:extLst>
        </xdr:cNvPr>
        <xdr:cNvCxnSpPr/>
      </xdr:nvCxnSpPr>
      <xdr:spPr>
        <a:xfrm>
          <a:off x="15481300" y="1060377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61867</xdr:rowOff>
    </xdr:from>
    <xdr:to>
      <xdr:col>76</xdr:col>
      <xdr:colOff>165100</xdr:colOff>
      <xdr:row>61</xdr:row>
      <xdr:rowOff>163467</xdr:rowOff>
    </xdr:to>
    <xdr:sp macro="" textlink="">
      <xdr:nvSpPr>
        <xdr:cNvPr id="649" name="楕円 648">
          <a:extLst>
            <a:ext uri="{FF2B5EF4-FFF2-40B4-BE49-F238E27FC236}">
              <a16:creationId xmlns:a16="http://schemas.microsoft.com/office/drawing/2014/main" id="{25B8E052-FE71-4746-BA71-9E0B3082D2FA}"/>
            </a:ext>
          </a:extLst>
        </xdr:cNvPr>
        <xdr:cNvSpPr/>
      </xdr:nvSpPr>
      <xdr:spPr>
        <a:xfrm>
          <a:off x="145415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112667</xdr:rowOff>
    </xdr:from>
    <xdr:to>
      <xdr:col>81</xdr:col>
      <xdr:colOff>50800</xdr:colOff>
      <xdr:row>61</xdr:row>
      <xdr:rowOff>145324</xdr:rowOff>
    </xdr:to>
    <xdr:cxnSp macro="">
      <xdr:nvCxnSpPr>
        <xdr:cNvPr id="650" name="直線コネクタ 649">
          <a:extLst>
            <a:ext uri="{FF2B5EF4-FFF2-40B4-BE49-F238E27FC236}">
              <a16:creationId xmlns:a16="http://schemas.microsoft.com/office/drawing/2014/main" id="{BA7B8CFE-3620-4A79-A5CA-13DB09E2E2A1}"/>
            </a:ext>
          </a:extLst>
        </xdr:cNvPr>
        <xdr:cNvCxnSpPr/>
      </xdr:nvCxnSpPr>
      <xdr:spPr>
        <a:xfrm>
          <a:off x="14592300" y="1057111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14515</xdr:rowOff>
    </xdr:from>
    <xdr:to>
      <xdr:col>72</xdr:col>
      <xdr:colOff>38100</xdr:colOff>
      <xdr:row>61</xdr:row>
      <xdr:rowOff>116115</xdr:rowOff>
    </xdr:to>
    <xdr:sp macro="" textlink="">
      <xdr:nvSpPr>
        <xdr:cNvPr id="651" name="楕円 650">
          <a:extLst>
            <a:ext uri="{FF2B5EF4-FFF2-40B4-BE49-F238E27FC236}">
              <a16:creationId xmlns:a16="http://schemas.microsoft.com/office/drawing/2014/main" id="{ED853137-2FE8-42BF-A099-215A83AE0F51}"/>
            </a:ext>
          </a:extLst>
        </xdr:cNvPr>
        <xdr:cNvSpPr/>
      </xdr:nvSpPr>
      <xdr:spPr>
        <a:xfrm>
          <a:off x="13652500" y="104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65315</xdr:rowOff>
    </xdr:from>
    <xdr:to>
      <xdr:col>76</xdr:col>
      <xdr:colOff>114300</xdr:colOff>
      <xdr:row>61</xdr:row>
      <xdr:rowOff>112667</xdr:rowOff>
    </xdr:to>
    <xdr:cxnSp macro="">
      <xdr:nvCxnSpPr>
        <xdr:cNvPr id="652" name="直線コネクタ 651">
          <a:extLst>
            <a:ext uri="{FF2B5EF4-FFF2-40B4-BE49-F238E27FC236}">
              <a16:creationId xmlns:a16="http://schemas.microsoft.com/office/drawing/2014/main" id="{AD0627F0-D65C-43DD-9372-C4C73A8AF53E}"/>
            </a:ext>
          </a:extLst>
        </xdr:cNvPr>
        <xdr:cNvCxnSpPr/>
      </xdr:nvCxnSpPr>
      <xdr:spPr>
        <a:xfrm>
          <a:off x="13703300" y="10523765"/>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153307</xdr:rowOff>
    </xdr:from>
    <xdr:to>
      <xdr:col>67</xdr:col>
      <xdr:colOff>101600</xdr:colOff>
      <xdr:row>61</xdr:row>
      <xdr:rowOff>83457</xdr:rowOff>
    </xdr:to>
    <xdr:sp macro="" textlink="">
      <xdr:nvSpPr>
        <xdr:cNvPr id="653" name="楕円 652">
          <a:extLst>
            <a:ext uri="{FF2B5EF4-FFF2-40B4-BE49-F238E27FC236}">
              <a16:creationId xmlns:a16="http://schemas.microsoft.com/office/drawing/2014/main" id="{6E4D938E-1D0B-4AEF-940A-5E729A860235}"/>
            </a:ext>
          </a:extLst>
        </xdr:cNvPr>
        <xdr:cNvSpPr/>
      </xdr:nvSpPr>
      <xdr:spPr>
        <a:xfrm>
          <a:off x="12763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32657</xdr:rowOff>
    </xdr:from>
    <xdr:to>
      <xdr:col>71</xdr:col>
      <xdr:colOff>177800</xdr:colOff>
      <xdr:row>61</xdr:row>
      <xdr:rowOff>65315</xdr:rowOff>
    </xdr:to>
    <xdr:cxnSp macro="">
      <xdr:nvCxnSpPr>
        <xdr:cNvPr id="654" name="直線コネクタ 653">
          <a:extLst>
            <a:ext uri="{FF2B5EF4-FFF2-40B4-BE49-F238E27FC236}">
              <a16:creationId xmlns:a16="http://schemas.microsoft.com/office/drawing/2014/main" id="{D0F63D2C-74B7-4DED-8020-DDEBF65A270F}"/>
            </a:ext>
          </a:extLst>
        </xdr:cNvPr>
        <xdr:cNvCxnSpPr/>
      </xdr:nvCxnSpPr>
      <xdr:spPr>
        <a:xfrm>
          <a:off x="12814300" y="1049110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08CA365E-672A-4ED4-9C74-FDD4B57383C5}"/>
            </a:ext>
          </a:extLst>
        </xdr:cNvPr>
        <xdr:cNvSpPr txBox="1"/>
      </xdr:nvSpPr>
      <xdr:spPr>
        <a:xfrm>
          <a:off x="15266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D97CFBCE-6537-4B80-B13C-4F0F2102D546}"/>
            </a:ext>
          </a:extLst>
        </xdr:cNvPr>
        <xdr:cNvSpPr txBox="1"/>
      </xdr:nvSpPr>
      <xdr:spPr>
        <a:xfrm>
          <a:off x="14389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A4276729-AA87-4EE4-A55A-E4DEC68BBED6}"/>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B7F69CA4-9F8B-4B64-809B-98D0524AD1B2}"/>
            </a:ext>
          </a:extLst>
        </xdr:cNvPr>
        <xdr:cNvSpPr txBox="1"/>
      </xdr:nvSpPr>
      <xdr:spPr>
        <a:xfrm>
          <a:off x="12611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15801</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92D7C23B-060A-47C2-A54E-B36E9C488D17}"/>
            </a:ext>
          </a:extLst>
        </xdr:cNvPr>
        <xdr:cNvSpPr txBox="1"/>
      </xdr:nvSpPr>
      <xdr:spPr>
        <a:xfrm>
          <a:off x="152660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154594</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91D1CAE5-A8E7-42E7-B824-D7DE334DBA18}"/>
            </a:ext>
          </a:extLst>
        </xdr:cNvPr>
        <xdr:cNvSpPr txBox="1"/>
      </xdr:nvSpPr>
      <xdr:spPr>
        <a:xfrm>
          <a:off x="14389744"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107242</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AA47CFA8-2241-494B-A0D9-020ADB82E9D5}"/>
            </a:ext>
          </a:extLst>
        </xdr:cNvPr>
        <xdr:cNvSpPr txBox="1"/>
      </xdr:nvSpPr>
      <xdr:spPr>
        <a:xfrm>
          <a:off x="13500744" y="1056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74584</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CA300B38-35DD-4E82-A9E6-6B515ACF8A3C}"/>
            </a:ext>
          </a:extLst>
        </xdr:cNvPr>
        <xdr:cNvSpPr txBox="1"/>
      </xdr:nvSpPr>
      <xdr:spPr>
        <a:xfrm>
          <a:off x="12611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56980726-2808-45DF-8310-D94E8F6FC35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58EC8934-5F9E-49B3-9B68-ABD599D8BF8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E5637B63-B777-4D26-9EB5-E5312981B75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F0FBF345-9110-48C5-B766-B4517B10DE1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FB8DCC5B-1879-484E-98E6-60CFCF30C7B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EFF0849B-0888-4C4D-A1AD-C904BCA92F9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151B207E-AD7D-4966-A302-0D9D62F47E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1701CD4C-BC96-449E-BC0B-64128AB8791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1CBB88B3-9038-41FF-BCB3-D7B582BEFBF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A3804206-FEB5-418C-9078-E49C26E505D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D95ACB44-F580-4C13-8C2E-5D0FAECA1B4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2EE2204F-7C44-4631-9F6D-9ECA7F7C6E6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D9E3E002-B5A6-4A7B-BD95-8A32DBF66BA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342BE0D5-602B-448A-8DA7-7B8844D3A24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25FB9504-61F5-47EE-A3B9-C52AB6829C3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5FB978E5-DB19-4CA1-A717-4CAD5683CBD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F5EBEFEC-676A-4324-8EAB-70F2C7C8040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A3C12DC9-76CA-441B-9316-5F2B11502D74}"/>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7966EB4F-E48B-4FB4-8713-029E214F048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FD8D58B5-6D09-4D8D-A481-E38E82DCF9D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2A297747-C9D5-4F21-831D-507DFAD92D5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D133564D-A2DF-466C-B2D9-A887F05987D0}"/>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DE17C64F-C984-433A-8B7C-7D4081FF46EB}"/>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E85EB31A-5F61-4136-8AA3-5409ADDE7451}"/>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8027F979-3057-4A05-BD38-2F125B963878}"/>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E3953A81-679B-462D-B14F-9A04CA31A7D4}"/>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D48CD4A4-B0ED-432E-B158-252611BCF872}"/>
            </a:ext>
          </a:extLst>
        </xdr:cNvPr>
        <xdr:cNvSpPr txBox="1"/>
      </xdr:nvSpPr>
      <xdr:spPr>
        <a:xfrm>
          <a:off x="22199600" y="1040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42D7CF43-8730-4F02-90A5-DC5288B83745}"/>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755B235D-4168-4C80-85C7-61D134621AA3}"/>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4967D859-6996-4FE5-8E67-32982A790B2F}"/>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AE84D872-625B-4188-B1DC-D8D0E813DF0F}"/>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9A0E2200-B8A6-48B7-9495-4A3758FEB8CE}"/>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3138A203-2857-4CD8-8E6A-6CFCB126093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8B507EE3-F09D-4169-8202-32501D55891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166E191-6CB5-4A05-B55E-46B9C192413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FFA7582-856A-4F2F-8CFF-556C5A3515B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AE68BADD-743D-425B-A604-0EB79864C9C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166370</xdr:rowOff>
    </xdr:from>
    <xdr:to>
      <xdr:col>116</xdr:col>
      <xdr:colOff>114300</xdr:colOff>
      <xdr:row>62</xdr:row>
      <xdr:rowOff>96520</xdr:rowOff>
    </xdr:to>
    <xdr:sp macro="" textlink="">
      <xdr:nvSpPr>
        <xdr:cNvPr id="700" name="楕円 699">
          <a:extLst>
            <a:ext uri="{FF2B5EF4-FFF2-40B4-BE49-F238E27FC236}">
              <a16:creationId xmlns:a16="http://schemas.microsoft.com/office/drawing/2014/main" id="{A88B6163-4334-49E8-9587-71713EE0D056}"/>
            </a:ext>
          </a:extLst>
        </xdr:cNvPr>
        <xdr:cNvSpPr/>
      </xdr:nvSpPr>
      <xdr:spPr>
        <a:xfrm>
          <a:off x="22110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144797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F63E8EEC-1C9C-47EB-8B2C-4DE861E297C3}"/>
            </a:ext>
          </a:extLst>
        </xdr:cNvPr>
        <xdr:cNvSpPr txBox="1"/>
      </xdr:nvSpPr>
      <xdr:spPr>
        <a:xfrm>
          <a:off x="22199600" y="1060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166370</xdr:rowOff>
    </xdr:from>
    <xdr:to>
      <xdr:col>112</xdr:col>
      <xdr:colOff>38100</xdr:colOff>
      <xdr:row>62</xdr:row>
      <xdr:rowOff>96520</xdr:rowOff>
    </xdr:to>
    <xdr:sp macro="" textlink="">
      <xdr:nvSpPr>
        <xdr:cNvPr id="702" name="楕円 701">
          <a:extLst>
            <a:ext uri="{FF2B5EF4-FFF2-40B4-BE49-F238E27FC236}">
              <a16:creationId xmlns:a16="http://schemas.microsoft.com/office/drawing/2014/main" id="{D518CDCA-3757-4E28-84EE-EA353CC847B3}"/>
            </a:ext>
          </a:extLst>
        </xdr:cNvPr>
        <xdr:cNvSpPr/>
      </xdr:nvSpPr>
      <xdr:spPr>
        <a:xfrm>
          <a:off x="21272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45720</xdr:rowOff>
    </xdr:from>
    <xdr:to>
      <xdr:col>116</xdr:col>
      <xdr:colOff>63500</xdr:colOff>
      <xdr:row>62</xdr:row>
      <xdr:rowOff>45720</xdr:rowOff>
    </xdr:to>
    <xdr:cxnSp macro="">
      <xdr:nvCxnSpPr>
        <xdr:cNvPr id="703" name="直線コネクタ 702">
          <a:extLst>
            <a:ext uri="{FF2B5EF4-FFF2-40B4-BE49-F238E27FC236}">
              <a16:creationId xmlns:a16="http://schemas.microsoft.com/office/drawing/2014/main" id="{F7291473-F852-49AC-BC80-C6ECE651873E}"/>
            </a:ext>
          </a:extLst>
        </xdr:cNvPr>
        <xdr:cNvCxnSpPr/>
      </xdr:nvCxnSpPr>
      <xdr:spPr>
        <a:xfrm>
          <a:off x="21323300" y="10675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704" name="楕円 703">
          <a:extLst>
            <a:ext uri="{FF2B5EF4-FFF2-40B4-BE49-F238E27FC236}">
              <a16:creationId xmlns:a16="http://schemas.microsoft.com/office/drawing/2014/main" id="{2F2E307C-1A57-450F-9C42-1F26DA4BD890}"/>
            </a:ext>
          </a:extLst>
        </xdr:cNvPr>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45720</xdr:rowOff>
    </xdr:from>
    <xdr:to>
      <xdr:col>111</xdr:col>
      <xdr:colOff>177800</xdr:colOff>
      <xdr:row>62</xdr:row>
      <xdr:rowOff>45720</xdr:rowOff>
    </xdr:to>
    <xdr:cxnSp macro="">
      <xdr:nvCxnSpPr>
        <xdr:cNvPr id="705" name="直線コネクタ 704">
          <a:extLst>
            <a:ext uri="{FF2B5EF4-FFF2-40B4-BE49-F238E27FC236}">
              <a16:creationId xmlns:a16="http://schemas.microsoft.com/office/drawing/2014/main" id="{B3D0A9F9-CD14-443E-BE5B-0387B32F26CC}"/>
            </a:ext>
          </a:extLst>
        </xdr:cNvPr>
        <xdr:cNvCxnSpPr/>
      </xdr:nvCxnSpPr>
      <xdr:spPr>
        <a:xfrm>
          <a:off x="20434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166370</xdr:rowOff>
    </xdr:from>
    <xdr:to>
      <xdr:col>102</xdr:col>
      <xdr:colOff>165100</xdr:colOff>
      <xdr:row>62</xdr:row>
      <xdr:rowOff>96520</xdr:rowOff>
    </xdr:to>
    <xdr:sp macro="" textlink="">
      <xdr:nvSpPr>
        <xdr:cNvPr id="706" name="楕円 705">
          <a:extLst>
            <a:ext uri="{FF2B5EF4-FFF2-40B4-BE49-F238E27FC236}">
              <a16:creationId xmlns:a16="http://schemas.microsoft.com/office/drawing/2014/main" id="{2C3B23D3-BC80-432D-AE9B-254186CBD7FC}"/>
            </a:ext>
          </a:extLst>
        </xdr:cNvPr>
        <xdr:cNvSpPr/>
      </xdr:nvSpPr>
      <xdr:spPr>
        <a:xfrm>
          <a:off x="19494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45720</xdr:rowOff>
    </xdr:from>
    <xdr:to>
      <xdr:col>107</xdr:col>
      <xdr:colOff>50800</xdr:colOff>
      <xdr:row>62</xdr:row>
      <xdr:rowOff>45720</xdr:rowOff>
    </xdr:to>
    <xdr:cxnSp macro="">
      <xdr:nvCxnSpPr>
        <xdr:cNvPr id="707" name="直線コネクタ 706">
          <a:extLst>
            <a:ext uri="{FF2B5EF4-FFF2-40B4-BE49-F238E27FC236}">
              <a16:creationId xmlns:a16="http://schemas.microsoft.com/office/drawing/2014/main" id="{2A020D6A-8690-410E-905E-5E313B38C5FD}"/>
            </a:ext>
          </a:extLst>
        </xdr:cNvPr>
        <xdr:cNvCxnSpPr/>
      </xdr:nvCxnSpPr>
      <xdr:spPr>
        <a:xfrm>
          <a:off x="19545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166370</xdr:rowOff>
    </xdr:from>
    <xdr:to>
      <xdr:col>98</xdr:col>
      <xdr:colOff>38100</xdr:colOff>
      <xdr:row>62</xdr:row>
      <xdr:rowOff>96520</xdr:rowOff>
    </xdr:to>
    <xdr:sp macro="" textlink="">
      <xdr:nvSpPr>
        <xdr:cNvPr id="708" name="楕円 707">
          <a:extLst>
            <a:ext uri="{FF2B5EF4-FFF2-40B4-BE49-F238E27FC236}">
              <a16:creationId xmlns:a16="http://schemas.microsoft.com/office/drawing/2014/main" id="{555040AC-DE5B-40FB-8D3E-2D362B0D7CA5}"/>
            </a:ext>
          </a:extLst>
        </xdr:cNvPr>
        <xdr:cNvSpPr/>
      </xdr:nvSpPr>
      <xdr:spPr>
        <a:xfrm>
          <a:off x="18605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62</xdr:row>
      <xdr:rowOff>45720</xdr:rowOff>
    </xdr:to>
    <xdr:cxnSp macro="">
      <xdr:nvCxnSpPr>
        <xdr:cNvPr id="709" name="直線コネクタ 708">
          <a:extLst>
            <a:ext uri="{FF2B5EF4-FFF2-40B4-BE49-F238E27FC236}">
              <a16:creationId xmlns:a16="http://schemas.microsoft.com/office/drawing/2014/main" id="{BAFC97E2-5E4F-4147-89C7-6C2D6D85F538}"/>
            </a:ext>
          </a:extLst>
        </xdr:cNvPr>
        <xdr:cNvCxnSpPr/>
      </xdr:nvCxnSpPr>
      <xdr:spPr>
        <a:xfrm>
          <a:off x="18656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FB9881A9-0FA4-4711-A0A5-BA811BF2A0C8}"/>
            </a:ext>
          </a:extLst>
        </xdr:cNvPr>
        <xdr:cNvSpPr txBox="1"/>
      </xdr:nvSpPr>
      <xdr:spPr>
        <a:xfrm>
          <a:off x="210757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802E4397-EC99-46A7-9320-8707DA75FAB5}"/>
            </a:ext>
          </a:extLst>
        </xdr:cNvPr>
        <xdr:cNvSpPr txBox="1"/>
      </xdr:nvSpPr>
      <xdr:spPr>
        <a:xfrm>
          <a:off x="20199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4E6B49B9-DEF0-4331-8C50-AF24672AAE27}"/>
            </a:ext>
          </a:extLst>
        </xdr:cNvPr>
        <xdr:cNvSpPr txBox="1"/>
      </xdr:nvSpPr>
      <xdr:spPr>
        <a:xfrm>
          <a:off x="19310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713" name="n_4aveValue【保健センター・保健所】&#10;一人当たり面積">
          <a:extLst>
            <a:ext uri="{FF2B5EF4-FFF2-40B4-BE49-F238E27FC236}">
              <a16:creationId xmlns:a16="http://schemas.microsoft.com/office/drawing/2014/main" id="{C0A76CD3-DC75-443D-86A3-CCC8E5FA2EC7}"/>
            </a:ext>
          </a:extLst>
        </xdr:cNvPr>
        <xdr:cNvSpPr txBox="1"/>
      </xdr:nvSpPr>
      <xdr:spPr>
        <a:xfrm>
          <a:off x="18421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87647</xdr:rowOff>
    </xdr:from>
    <xdr:ext cx="469744" cy="259045"/>
    <xdr:sp macro="" textlink="">
      <xdr:nvSpPr>
        <xdr:cNvPr id="714" name="n_1mainValue【保健センター・保健所】&#10;一人当たり面積">
          <a:extLst>
            <a:ext uri="{FF2B5EF4-FFF2-40B4-BE49-F238E27FC236}">
              <a16:creationId xmlns:a16="http://schemas.microsoft.com/office/drawing/2014/main" id="{3B7C42DF-C33D-414C-AA8F-2147E3E6E7E1}"/>
            </a:ext>
          </a:extLst>
        </xdr:cNvPr>
        <xdr:cNvSpPr txBox="1"/>
      </xdr:nvSpPr>
      <xdr:spPr>
        <a:xfrm>
          <a:off x="210757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87647</xdr:rowOff>
    </xdr:from>
    <xdr:ext cx="469744" cy="259045"/>
    <xdr:sp macro="" textlink="">
      <xdr:nvSpPr>
        <xdr:cNvPr id="715" name="n_2mainValue【保健センター・保健所】&#10;一人当たり面積">
          <a:extLst>
            <a:ext uri="{FF2B5EF4-FFF2-40B4-BE49-F238E27FC236}">
              <a16:creationId xmlns:a16="http://schemas.microsoft.com/office/drawing/2014/main" id="{BD53A7CA-A50D-4740-BF52-1F3D9BE54627}"/>
            </a:ext>
          </a:extLst>
        </xdr:cNvPr>
        <xdr:cNvSpPr txBox="1"/>
      </xdr:nvSpPr>
      <xdr:spPr>
        <a:xfrm>
          <a:off x="20199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87647</xdr:rowOff>
    </xdr:from>
    <xdr:ext cx="469744" cy="259045"/>
    <xdr:sp macro="" textlink="">
      <xdr:nvSpPr>
        <xdr:cNvPr id="716" name="n_3mainValue【保健センター・保健所】&#10;一人当たり面積">
          <a:extLst>
            <a:ext uri="{FF2B5EF4-FFF2-40B4-BE49-F238E27FC236}">
              <a16:creationId xmlns:a16="http://schemas.microsoft.com/office/drawing/2014/main" id="{73FB6553-A124-477D-83DA-02B3985A9C59}"/>
            </a:ext>
          </a:extLst>
        </xdr:cNvPr>
        <xdr:cNvSpPr txBox="1"/>
      </xdr:nvSpPr>
      <xdr:spPr>
        <a:xfrm>
          <a:off x="19310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87647</xdr:rowOff>
    </xdr:from>
    <xdr:ext cx="469744" cy="259045"/>
    <xdr:sp macro="" textlink="">
      <xdr:nvSpPr>
        <xdr:cNvPr id="717" name="n_4mainValue【保健センター・保健所】&#10;一人当たり面積">
          <a:extLst>
            <a:ext uri="{FF2B5EF4-FFF2-40B4-BE49-F238E27FC236}">
              <a16:creationId xmlns:a16="http://schemas.microsoft.com/office/drawing/2014/main" id="{AD441D7B-3FCB-4430-8CB7-661607E25F10}"/>
            </a:ext>
          </a:extLst>
        </xdr:cNvPr>
        <xdr:cNvSpPr txBox="1"/>
      </xdr:nvSpPr>
      <xdr:spPr>
        <a:xfrm>
          <a:off x="18421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E15356DA-65AC-461A-9109-B8EBC2B935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EF7F7518-A064-4CA7-A3C6-6C63F55A4D8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41A862FE-C769-4613-8DE1-C5A64A5414D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757B6D36-7C2E-473E-A55E-F4F035C2C98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CCAB9E60-02B0-46A8-AF86-D8C950A8DB7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94FF54C0-21BB-40EE-97C5-26CE3C6151D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E28BA7E0-CE9B-4F27-915F-485613F9BB2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E4F71FDC-D2CE-4E74-96B8-F1F326579BE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56091C65-677B-4132-B68F-FD54A407A79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CBB33CA4-3D11-4DA0-AA97-F7770314F73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83E3890D-E3D7-43AB-B3B3-A605DFCD8AA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50686B53-5943-458F-87A9-11B72136520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05B985CD-5D56-44E2-87D5-66A0935B8F7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01D9DEA2-045B-4C75-A398-E6C9CB8895C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004E287C-C655-4E17-A6C5-69D5BB51D17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B00FCD62-B0C8-41F1-AA92-8E62604371F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F05EA222-1FCC-4906-BD9E-F641EE6822F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65D16F1F-F6A8-4217-95E2-72E56BE0E75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5546463A-4CD7-43CC-B62C-2BCC87FC5EF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9E9C9049-72A2-4CCF-B8F0-4D467963862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09F67244-AF58-478F-9671-C424C9A1835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BF1FA479-4C7A-4C5D-80B2-6656C9B4C5B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BC7B3D8B-9E8F-4880-A44B-CE939CA5BE2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174A37B9-0801-4D38-B5FE-9699FAE0B33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FEAECCCA-868D-4971-9EAF-2182E19748A3}"/>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7F097D39-2D78-4E4A-962B-2EC813EFBAF8}"/>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BCCCEAC5-5553-4056-B4E0-EB673ABBEDED}"/>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A7BB3528-348C-4753-911F-FF0F2D47FAF2}"/>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D18936F0-0E80-4C18-BFC5-72356E2565E8}"/>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156227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85BCACE1-12CE-4D1A-9C30-EFD98D394529}"/>
            </a:ext>
          </a:extLst>
        </xdr:cNvPr>
        <xdr:cNvSpPr txBox="1"/>
      </xdr:nvSpPr>
      <xdr:spPr>
        <a:xfrm>
          <a:off x="16357600" y="1404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3B38DA70-90E1-47CA-9D49-64F0B0ABCD9B}"/>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225F00D0-501B-4D89-846B-1D1C5449CD70}"/>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3DAA4467-D7B7-453B-BDFE-844C5D92842C}"/>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0F5ED099-36D2-480A-9100-0C378B1E7A2B}"/>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1B047CB9-F9B1-492C-A582-5143502F615F}"/>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E7EF9C80-86BA-4ED2-ABB5-C79C3E2D2B5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2C6DF7E2-9828-469A-B802-54962A57B26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B535B134-65D1-4326-82F2-BF5465F6C50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3CE84653-C566-4A09-97AA-A8EC6EB9EF3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6933545D-6275-4782-94F7-1851E0B426C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116839</xdr:rowOff>
    </xdr:from>
    <xdr:to>
      <xdr:col>85</xdr:col>
      <xdr:colOff>177800</xdr:colOff>
      <xdr:row>82</xdr:row>
      <xdr:rowOff>46989</xdr:rowOff>
    </xdr:to>
    <xdr:sp macro="" textlink="">
      <xdr:nvSpPr>
        <xdr:cNvPr id="758" name="楕円 757">
          <a:extLst>
            <a:ext uri="{FF2B5EF4-FFF2-40B4-BE49-F238E27FC236}">
              <a16:creationId xmlns:a16="http://schemas.microsoft.com/office/drawing/2014/main" id="{9540B0DF-67CC-4F7F-BF1C-77437C435EAC}"/>
            </a:ext>
          </a:extLst>
        </xdr:cNvPr>
        <xdr:cNvSpPr/>
      </xdr:nvSpPr>
      <xdr:spPr>
        <a:xfrm>
          <a:off x="16268700" y="1400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139716</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4666E933-4FA6-4A16-8B1D-9BCAEC5AF136}"/>
            </a:ext>
          </a:extLst>
        </xdr:cNvPr>
        <xdr:cNvSpPr txBox="1"/>
      </xdr:nvSpPr>
      <xdr:spPr>
        <a:xfrm>
          <a:off x="16357600"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107314</xdr:rowOff>
    </xdr:from>
    <xdr:to>
      <xdr:col>81</xdr:col>
      <xdr:colOff>101600</xdr:colOff>
      <xdr:row>82</xdr:row>
      <xdr:rowOff>37464</xdr:rowOff>
    </xdr:to>
    <xdr:sp macro="" textlink="">
      <xdr:nvSpPr>
        <xdr:cNvPr id="760" name="楕円 759">
          <a:extLst>
            <a:ext uri="{FF2B5EF4-FFF2-40B4-BE49-F238E27FC236}">
              <a16:creationId xmlns:a16="http://schemas.microsoft.com/office/drawing/2014/main" id="{2AB8E52A-C05C-4D67-B569-0777E6120E14}"/>
            </a:ext>
          </a:extLst>
        </xdr:cNvPr>
        <xdr:cNvSpPr/>
      </xdr:nvSpPr>
      <xdr:spPr>
        <a:xfrm>
          <a:off x="15430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158114</xdr:rowOff>
    </xdr:from>
    <xdr:to>
      <xdr:col>85</xdr:col>
      <xdr:colOff>127000</xdr:colOff>
      <xdr:row>81</xdr:row>
      <xdr:rowOff>167639</xdr:rowOff>
    </xdr:to>
    <xdr:cxnSp macro="">
      <xdr:nvCxnSpPr>
        <xdr:cNvPr id="761" name="直線コネクタ 760">
          <a:extLst>
            <a:ext uri="{FF2B5EF4-FFF2-40B4-BE49-F238E27FC236}">
              <a16:creationId xmlns:a16="http://schemas.microsoft.com/office/drawing/2014/main" id="{A08A22F6-88E6-49C0-91CD-6595B843B181}"/>
            </a:ext>
          </a:extLst>
        </xdr:cNvPr>
        <xdr:cNvCxnSpPr/>
      </xdr:nvCxnSpPr>
      <xdr:spPr>
        <a:xfrm>
          <a:off x="15481300" y="1404556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76836</xdr:rowOff>
    </xdr:from>
    <xdr:to>
      <xdr:col>76</xdr:col>
      <xdr:colOff>165100</xdr:colOff>
      <xdr:row>82</xdr:row>
      <xdr:rowOff>6986</xdr:rowOff>
    </xdr:to>
    <xdr:sp macro="" textlink="">
      <xdr:nvSpPr>
        <xdr:cNvPr id="762" name="楕円 761">
          <a:extLst>
            <a:ext uri="{FF2B5EF4-FFF2-40B4-BE49-F238E27FC236}">
              <a16:creationId xmlns:a16="http://schemas.microsoft.com/office/drawing/2014/main" id="{05F20CF8-73D5-46EA-8704-2CCAB2AC03BF}"/>
            </a:ext>
          </a:extLst>
        </xdr:cNvPr>
        <xdr:cNvSpPr/>
      </xdr:nvSpPr>
      <xdr:spPr>
        <a:xfrm>
          <a:off x="14541500" y="1396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127636</xdr:rowOff>
    </xdr:from>
    <xdr:to>
      <xdr:col>81</xdr:col>
      <xdr:colOff>50800</xdr:colOff>
      <xdr:row>81</xdr:row>
      <xdr:rowOff>158114</xdr:rowOff>
    </xdr:to>
    <xdr:cxnSp macro="">
      <xdr:nvCxnSpPr>
        <xdr:cNvPr id="763" name="直線コネクタ 762">
          <a:extLst>
            <a:ext uri="{FF2B5EF4-FFF2-40B4-BE49-F238E27FC236}">
              <a16:creationId xmlns:a16="http://schemas.microsoft.com/office/drawing/2014/main" id="{6694BC38-977A-4C8C-8434-BC6E463B5718}"/>
            </a:ext>
          </a:extLst>
        </xdr:cNvPr>
        <xdr:cNvCxnSpPr/>
      </xdr:nvCxnSpPr>
      <xdr:spPr>
        <a:xfrm>
          <a:off x="14592300" y="140150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17780</xdr:rowOff>
    </xdr:from>
    <xdr:to>
      <xdr:col>72</xdr:col>
      <xdr:colOff>38100</xdr:colOff>
      <xdr:row>81</xdr:row>
      <xdr:rowOff>119380</xdr:rowOff>
    </xdr:to>
    <xdr:sp macro="" textlink="">
      <xdr:nvSpPr>
        <xdr:cNvPr id="764" name="楕円 763">
          <a:extLst>
            <a:ext uri="{FF2B5EF4-FFF2-40B4-BE49-F238E27FC236}">
              <a16:creationId xmlns:a16="http://schemas.microsoft.com/office/drawing/2014/main" id="{7C58A6A7-64FC-4456-9B3D-3508985103D3}"/>
            </a:ext>
          </a:extLst>
        </xdr:cNvPr>
        <xdr:cNvSpPr/>
      </xdr:nvSpPr>
      <xdr:spPr>
        <a:xfrm>
          <a:off x="13652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68580</xdr:rowOff>
    </xdr:from>
    <xdr:to>
      <xdr:col>76</xdr:col>
      <xdr:colOff>114300</xdr:colOff>
      <xdr:row>81</xdr:row>
      <xdr:rowOff>127636</xdr:rowOff>
    </xdr:to>
    <xdr:cxnSp macro="">
      <xdr:nvCxnSpPr>
        <xdr:cNvPr id="765" name="直線コネクタ 764">
          <a:extLst>
            <a:ext uri="{FF2B5EF4-FFF2-40B4-BE49-F238E27FC236}">
              <a16:creationId xmlns:a16="http://schemas.microsoft.com/office/drawing/2014/main" id="{8700CD33-13D9-46AF-8785-720FCD86B6FF}"/>
            </a:ext>
          </a:extLst>
        </xdr:cNvPr>
        <xdr:cNvCxnSpPr/>
      </xdr:nvCxnSpPr>
      <xdr:spPr>
        <a:xfrm>
          <a:off x="13703300" y="13956030"/>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141605</xdr:rowOff>
    </xdr:from>
    <xdr:to>
      <xdr:col>67</xdr:col>
      <xdr:colOff>101600</xdr:colOff>
      <xdr:row>81</xdr:row>
      <xdr:rowOff>71755</xdr:rowOff>
    </xdr:to>
    <xdr:sp macro="" textlink="">
      <xdr:nvSpPr>
        <xdr:cNvPr id="766" name="楕円 765">
          <a:extLst>
            <a:ext uri="{FF2B5EF4-FFF2-40B4-BE49-F238E27FC236}">
              <a16:creationId xmlns:a16="http://schemas.microsoft.com/office/drawing/2014/main" id="{1EA39CA6-2DBF-4DAF-9EFF-3966B1F3AC0B}"/>
            </a:ext>
          </a:extLst>
        </xdr:cNvPr>
        <xdr:cNvSpPr/>
      </xdr:nvSpPr>
      <xdr:spPr>
        <a:xfrm>
          <a:off x="12763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20955</xdr:rowOff>
    </xdr:from>
    <xdr:to>
      <xdr:col>71</xdr:col>
      <xdr:colOff>177800</xdr:colOff>
      <xdr:row>81</xdr:row>
      <xdr:rowOff>68580</xdr:rowOff>
    </xdr:to>
    <xdr:cxnSp macro="">
      <xdr:nvCxnSpPr>
        <xdr:cNvPr id="767" name="直線コネクタ 766">
          <a:extLst>
            <a:ext uri="{FF2B5EF4-FFF2-40B4-BE49-F238E27FC236}">
              <a16:creationId xmlns:a16="http://schemas.microsoft.com/office/drawing/2014/main" id="{941FDA69-BC38-440D-8D40-09234058FCE4}"/>
            </a:ext>
          </a:extLst>
        </xdr:cNvPr>
        <xdr:cNvCxnSpPr/>
      </xdr:nvCxnSpPr>
      <xdr:spPr>
        <a:xfrm>
          <a:off x="12814300" y="1390840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68" name="n_1aveValue【消防施設】&#10;有形固定資産減価償却率">
          <a:extLst>
            <a:ext uri="{FF2B5EF4-FFF2-40B4-BE49-F238E27FC236}">
              <a16:creationId xmlns:a16="http://schemas.microsoft.com/office/drawing/2014/main" id="{589074C0-3B5B-43B7-8054-3F0E82B1DF5F}"/>
            </a:ext>
          </a:extLst>
        </xdr:cNvPr>
        <xdr:cNvSpPr txBox="1"/>
      </xdr:nvSpPr>
      <xdr:spPr>
        <a:xfrm>
          <a:off x="152660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69" name="n_2aveValue【消防施設】&#10;有形固定資産減価償却率">
          <a:extLst>
            <a:ext uri="{FF2B5EF4-FFF2-40B4-BE49-F238E27FC236}">
              <a16:creationId xmlns:a16="http://schemas.microsoft.com/office/drawing/2014/main" id="{644DBB97-2DDC-4BE2-8905-50942A8D8513}"/>
            </a:ext>
          </a:extLst>
        </xdr:cNvPr>
        <xdr:cNvSpPr txBox="1"/>
      </xdr:nvSpPr>
      <xdr:spPr>
        <a:xfrm>
          <a:off x="14389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0" name="n_3aveValue【消防施設】&#10;有形固定資産減価償却率">
          <a:extLst>
            <a:ext uri="{FF2B5EF4-FFF2-40B4-BE49-F238E27FC236}">
              <a16:creationId xmlns:a16="http://schemas.microsoft.com/office/drawing/2014/main" id="{4C722378-A094-41DE-81C6-AC9BA3F8C62E}"/>
            </a:ext>
          </a:extLst>
        </xdr:cNvPr>
        <xdr:cNvSpPr txBox="1"/>
      </xdr:nvSpPr>
      <xdr:spPr>
        <a:xfrm>
          <a:off x="135007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1" name="n_4aveValue【消防施設】&#10;有形固定資産減価償却率">
          <a:extLst>
            <a:ext uri="{FF2B5EF4-FFF2-40B4-BE49-F238E27FC236}">
              <a16:creationId xmlns:a16="http://schemas.microsoft.com/office/drawing/2014/main" id="{F0A8FDCF-4899-499B-9045-B6A1A1B2984E}"/>
            </a:ext>
          </a:extLst>
        </xdr:cNvPr>
        <xdr:cNvSpPr txBox="1"/>
      </xdr:nvSpPr>
      <xdr:spPr>
        <a:xfrm>
          <a:off x="12611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53991</xdr:rowOff>
    </xdr:from>
    <xdr:ext cx="405111" cy="259045"/>
    <xdr:sp macro="" textlink="">
      <xdr:nvSpPr>
        <xdr:cNvPr id="772" name="n_1mainValue【消防施設】&#10;有形固定資産減価償却率">
          <a:extLst>
            <a:ext uri="{FF2B5EF4-FFF2-40B4-BE49-F238E27FC236}">
              <a16:creationId xmlns:a16="http://schemas.microsoft.com/office/drawing/2014/main" id="{D798032B-416A-4B37-8169-6780F2E819AE}"/>
            </a:ext>
          </a:extLst>
        </xdr:cNvPr>
        <xdr:cNvSpPr txBox="1"/>
      </xdr:nvSpPr>
      <xdr:spPr>
        <a:xfrm>
          <a:off x="15266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23513</xdr:rowOff>
    </xdr:from>
    <xdr:ext cx="405111" cy="259045"/>
    <xdr:sp macro="" textlink="">
      <xdr:nvSpPr>
        <xdr:cNvPr id="773" name="n_2mainValue【消防施設】&#10;有形固定資産減価償却率">
          <a:extLst>
            <a:ext uri="{FF2B5EF4-FFF2-40B4-BE49-F238E27FC236}">
              <a16:creationId xmlns:a16="http://schemas.microsoft.com/office/drawing/2014/main" id="{C3CF2910-8457-48EC-BD30-F626BACCC437}"/>
            </a:ext>
          </a:extLst>
        </xdr:cNvPr>
        <xdr:cNvSpPr txBox="1"/>
      </xdr:nvSpPr>
      <xdr:spPr>
        <a:xfrm>
          <a:off x="14389744" y="1373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135907</xdr:rowOff>
    </xdr:from>
    <xdr:ext cx="405111" cy="259045"/>
    <xdr:sp macro="" textlink="">
      <xdr:nvSpPr>
        <xdr:cNvPr id="774" name="n_3mainValue【消防施設】&#10;有形固定資産減価償却率">
          <a:extLst>
            <a:ext uri="{FF2B5EF4-FFF2-40B4-BE49-F238E27FC236}">
              <a16:creationId xmlns:a16="http://schemas.microsoft.com/office/drawing/2014/main" id="{C8D1183F-82A3-4D3C-A58F-4F5A2850565E}"/>
            </a:ext>
          </a:extLst>
        </xdr:cNvPr>
        <xdr:cNvSpPr txBox="1"/>
      </xdr:nvSpPr>
      <xdr:spPr>
        <a:xfrm>
          <a:off x="13500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88282</xdr:rowOff>
    </xdr:from>
    <xdr:ext cx="405111" cy="259045"/>
    <xdr:sp macro="" textlink="">
      <xdr:nvSpPr>
        <xdr:cNvPr id="775" name="n_4mainValue【消防施設】&#10;有形固定資産減価償却率">
          <a:extLst>
            <a:ext uri="{FF2B5EF4-FFF2-40B4-BE49-F238E27FC236}">
              <a16:creationId xmlns:a16="http://schemas.microsoft.com/office/drawing/2014/main" id="{BD4CBB4F-A757-4C53-B100-2A8699C9EE29}"/>
            </a:ext>
          </a:extLst>
        </xdr:cNvPr>
        <xdr:cNvSpPr txBox="1"/>
      </xdr:nvSpPr>
      <xdr:spPr>
        <a:xfrm>
          <a:off x="12611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38B073C0-328B-4A3F-A79B-17C84FC3816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BABA98AF-6616-4515-9F15-F375124537D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536559E0-123B-4608-9EE8-9D86E3F0842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CC16E2A0-4AED-4C0B-B345-A7DDC3C9014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E7D420EE-E665-41F3-830C-20B70ADFA19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1381AA5F-DA67-4B52-AA96-265FBFA1AE3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F744CAC4-25AF-4DEA-BDC2-6F0F66CCBEC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E6466CA7-5069-4FFB-B44F-35D876D4A16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108644F5-E5A3-4C39-A367-903EF9A1FF2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7C9B72CD-0DC7-45B3-A5EE-EE3D359C03F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6B7B7237-104B-46F2-866B-532078F626F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42F1C856-B688-4D69-A017-B03CEAAE29E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9809AB50-4ABF-4D4E-97A4-12AD36E3067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CF06900B-ECAD-4327-AA81-D1DD22CE7B5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24883F8D-E9CF-4C52-B5D1-8B1EE8F851C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B65102A7-F9CE-4B70-BB24-B70C86AFFAD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4E2DEBA1-400A-452B-AC47-E60D7D22D8E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82043978-A817-4280-AC8D-BD53BA75D1A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D455696A-4176-459F-AEB9-E232CB1E815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844EB8AA-3050-4086-AA51-B502A725AEE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210050EF-2CA5-4D06-A52B-D810264F5D4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B4E4CDE5-3B7A-48ED-8BFE-3B6A7ED3C20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33282ADC-DA3C-4FBD-BB45-E126E5F8D62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F44CD21E-6957-4FE1-BB25-81DB621E3304}"/>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530B2C9E-9942-48E9-B60C-499285A8C6CF}"/>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4F8BD9B2-AA4E-4BAA-A435-1AA8D5CA46EE}"/>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A16D640F-6927-4308-AC50-C7E27A8B8478}"/>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25486601-29F9-437A-B588-600BF210C65A}"/>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04" name="【消防施設】&#10;一人当たり面積平均値テキスト">
          <a:extLst>
            <a:ext uri="{FF2B5EF4-FFF2-40B4-BE49-F238E27FC236}">
              <a16:creationId xmlns:a16="http://schemas.microsoft.com/office/drawing/2014/main" id="{39551816-D975-43CF-AC3B-316214DBF628}"/>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D6023DA8-9374-4009-9BFE-393494E996B9}"/>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7C22D467-1B05-41D4-B510-475864045794}"/>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C7DC7A5B-E8B7-4E7B-815D-346C97CF43AE}"/>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7DD0366F-DC53-4296-9A30-7285E166C6C5}"/>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EE31BA22-DFB9-4347-A986-38455BCC6DE7}"/>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7A456A41-6B5F-42AC-AD4F-977D13CCE52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8B01B9F3-A77A-4832-8DA0-38241B5D92E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8146E88-A3AA-4723-AD51-E4110B5EA6A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3D60ADD3-003E-4205-9866-0B8BB8399BC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5ED33DE6-6F34-465C-A9D8-CE7AF898763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19050</xdr:rowOff>
    </xdr:from>
    <xdr:to>
      <xdr:col>116</xdr:col>
      <xdr:colOff>114300</xdr:colOff>
      <xdr:row>83</xdr:row>
      <xdr:rowOff>120650</xdr:rowOff>
    </xdr:to>
    <xdr:sp macro="" textlink="">
      <xdr:nvSpPr>
        <xdr:cNvPr id="815" name="楕円 814">
          <a:extLst>
            <a:ext uri="{FF2B5EF4-FFF2-40B4-BE49-F238E27FC236}">
              <a16:creationId xmlns:a16="http://schemas.microsoft.com/office/drawing/2014/main" id="{9CAAE755-5FA9-4AD2-A6B0-BAA006313C75}"/>
            </a:ext>
          </a:extLst>
        </xdr:cNvPr>
        <xdr:cNvSpPr/>
      </xdr:nvSpPr>
      <xdr:spPr>
        <a:xfrm>
          <a:off x="221107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41927</xdr:rowOff>
    </xdr:from>
    <xdr:ext cx="469744" cy="259045"/>
    <xdr:sp macro="" textlink="">
      <xdr:nvSpPr>
        <xdr:cNvPr id="816" name="【消防施設】&#10;一人当たり面積該当値テキスト">
          <a:extLst>
            <a:ext uri="{FF2B5EF4-FFF2-40B4-BE49-F238E27FC236}">
              <a16:creationId xmlns:a16="http://schemas.microsoft.com/office/drawing/2014/main" id="{29B1436B-B264-4341-81BA-B43B17A9C90F}"/>
            </a:ext>
          </a:extLst>
        </xdr:cNvPr>
        <xdr:cNvSpPr txBox="1"/>
      </xdr:nvSpPr>
      <xdr:spPr>
        <a:xfrm>
          <a:off x="22199600" y="1410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31750</xdr:rowOff>
    </xdr:from>
    <xdr:to>
      <xdr:col>112</xdr:col>
      <xdr:colOff>38100</xdr:colOff>
      <xdr:row>83</xdr:row>
      <xdr:rowOff>133350</xdr:rowOff>
    </xdr:to>
    <xdr:sp macro="" textlink="">
      <xdr:nvSpPr>
        <xdr:cNvPr id="817" name="楕円 816">
          <a:extLst>
            <a:ext uri="{FF2B5EF4-FFF2-40B4-BE49-F238E27FC236}">
              <a16:creationId xmlns:a16="http://schemas.microsoft.com/office/drawing/2014/main" id="{6EC8193A-CA7D-4DB5-AA66-001A7A5167EC}"/>
            </a:ext>
          </a:extLst>
        </xdr:cNvPr>
        <xdr:cNvSpPr/>
      </xdr:nvSpPr>
      <xdr:spPr>
        <a:xfrm>
          <a:off x="21272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69850</xdr:rowOff>
    </xdr:from>
    <xdr:to>
      <xdr:col>116</xdr:col>
      <xdr:colOff>63500</xdr:colOff>
      <xdr:row>83</xdr:row>
      <xdr:rowOff>82550</xdr:rowOff>
    </xdr:to>
    <xdr:cxnSp macro="">
      <xdr:nvCxnSpPr>
        <xdr:cNvPr id="818" name="直線コネクタ 817">
          <a:extLst>
            <a:ext uri="{FF2B5EF4-FFF2-40B4-BE49-F238E27FC236}">
              <a16:creationId xmlns:a16="http://schemas.microsoft.com/office/drawing/2014/main" id="{5871D511-AD31-442E-BBD4-596641D5022C}"/>
            </a:ext>
          </a:extLst>
        </xdr:cNvPr>
        <xdr:cNvCxnSpPr/>
      </xdr:nvCxnSpPr>
      <xdr:spPr>
        <a:xfrm flipV="1">
          <a:off x="21323300" y="14300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19050</xdr:rowOff>
    </xdr:from>
    <xdr:to>
      <xdr:col>107</xdr:col>
      <xdr:colOff>101600</xdr:colOff>
      <xdr:row>83</xdr:row>
      <xdr:rowOff>120650</xdr:rowOff>
    </xdr:to>
    <xdr:sp macro="" textlink="">
      <xdr:nvSpPr>
        <xdr:cNvPr id="819" name="楕円 818">
          <a:extLst>
            <a:ext uri="{FF2B5EF4-FFF2-40B4-BE49-F238E27FC236}">
              <a16:creationId xmlns:a16="http://schemas.microsoft.com/office/drawing/2014/main" id="{74113C4D-BD75-4144-93F8-ED5C861446A8}"/>
            </a:ext>
          </a:extLst>
        </xdr:cNvPr>
        <xdr:cNvSpPr/>
      </xdr:nvSpPr>
      <xdr:spPr>
        <a:xfrm>
          <a:off x="20383500" y="1424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69850</xdr:rowOff>
    </xdr:from>
    <xdr:to>
      <xdr:col>111</xdr:col>
      <xdr:colOff>177800</xdr:colOff>
      <xdr:row>83</xdr:row>
      <xdr:rowOff>82550</xdr:rowOff>
    </xdr:to>
    <xdr:cxnSp macro="">
      <xdr:nvCxnSpPr>
        <xdr:cNvPr id="820" name="直線コネクタ 819">
          <a:extLst>
            <a:ext uri="{FF2B5EF4-FFF2-40B4-BE49-F238E27FC236}">
              <a16:creationId xmlns:a16="http://schemas.microsoft.com/office/drawing/2014/main" id="{99FB236F-1623-4C28-9166-393A39BC2225}"/>
            </a:ext>
          </a:extLst>
        </xdr:cNvPr>
        <xdr:cNvCxnSpPr/>
      </xdr:nvCxnSpPr>
      <xdr:spPr>
        <a:xfrm>
          <a:off x="20434300" y="14300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31750</xdr:rowOff>
    </xdr:from>
    <xdr:to>
      <xdr:col>102</xdr:col>
      <xdr:colOff>165100</xdr:colOff>
      <xdr:row>83</xdr:row>
      <xdr:rowOff>133350</xdr:rowOff>
    </xdr:to>
    <xdr:sp macro="" textlink="">
      <xdr:nvSpPr>
        <xdr:cNvPr id="821" name="楕円 820">
          <a:extLst>
            <a:ext uri="{FF2B5EF4-FFF2-40B4-BE49-F238E27FC236}">
              <a16:creationId xmlns:a16="http://schemas.microsoft.com/office/drawing/2014/main" id="{9CC737E3-47AE-40B1-8AC6-C55D4BCDEDF6}"/>
            </a:ext>
          </a:extLst>
        </xdr:cNvPr>
        <xdr:cNvSpPr/>
      </xdr:nvSpPr>
      <xdr:spPr>
        <a:xfrm>
          <a:off x="19494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69850</xdr:rowOff>
    </xdr:from>
    <xdr:to>
      <xdr:col>107</xdr:col>
      <xdr:colOff>50800</xdr:colOff>
      <xdr:row>83</xdr:row>
      <xdr:rowOff>82550</xdr:rowOff>
    </xdr:to>
    <xdr:cxnSp macro="">
      <xdr:nvCxnSpPr>
        <xdr:cNvPr id="822" name="直線コネクタ 821">
          <a:extLst>
            <a:ext uri="{FF2B5EF4-FFF2-40B4-BE49-F238E27FC236}">
              <a16:creationId xmlns:a16="http://schemas.microsoft.com/office/drawing/2014/main" id="{15D354BB-02DC-424E-BC4F-D8DD9C7425B3}"/>
            </a:ext>
          </a:extLst>
        </xdr:cNvPr>
        <xdr:cNvCxnSpPr/>
      </xdr:nvCxnSpPr>
      <xdr:spPr>
        <a:xfrm flipV="1">
          <a:off x="19545300" y="14300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31750</xdr:rowOff>
    </xdr:from>
    <xdr:to>
      <xdr:col>98</xdr:col>
      <xdr:colOff>38100</xdr:colOff>
      <xdr:row>83</xdr:row>
      <xdr:rowOff>133350</xdr:rowOff>
    </xdr:to>
    <xdr:sp macro="" textlink="">
      <xdr:nvSpPr>
        <xdr:cNvPr id="823" name="楕円 822">
          <a:extLst>
            <a:ext uri="{FF2B5EF4-FFF2-40B4-BE49-F238E27FC236}">
              <a16:creationId xmlns:a16="http://schemas.microsoft.com/office/drawing/2014/main" id="{051AFE17-637D-487A-AC9A-532925A43AA3}"/>
            </a:ext>
          </a:extLst>
        </xdr:cNvPr>
        <xdr:cNvSpPr/>
      </xdr:nvSpPr>
      <xdr:spPr>
        <a:xfrm>
          <a:off x="18605500" y="1426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82550</xdr:rowOff>
    </xdr:from>
    <xdr:to>
      <xdr:col>102</xdr:col>
      <xdr:colOff>114300</xdr:colOff>
      <xdr:row>83</xdr:row>
      <xdr:rowOff>82550</xdr:rowOff>
    </xdr:to>
    <xdr:cxnSp macro="">
      <xdr:nvCxnSpPr>
        <xdr:cNvPr id="824" name="直線コネクタ 823">
          <a:extLst>
            <a:ext uri="{FF2B5EF4-FFF2-40B4-BE49-F238E27FC236}">
              <a16:creationId xmlns:a16="http://schemas.microsoft.com/office/drawing/2014/main" id="{450AC4A1-ED63-41CE-A05C-7F6004967389}"/>
            </a:ext>
          </a:extLst>
        </xdr:cNvPr>
        <xdr:cNvCxnSpPr/>
      </xdr:nvCxnSpPr>
      <xdr:spPr>
        <a:xfrm>
          <a:off x="18656300" y="1431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825" name="n_1aveValue【消防施設】&#10;一人当たり面積">
          <a:extLst>
            <a:ext uri="{FF2B5EF4-FFF2-40B4-BE49-F238E27FC236}">
              <a16:creationId xmlns:a16="http://schemas.microsoft.com/office/drawing/2014/main" id="{570F9689-3E67-48DA-9E76-E39B637F84C8}"/>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54627</xdr:rowOff>
    </xdr:from>
    <xdr:ext cx="469744" cy="259045"/>
    <xdr:sp macro="" textlink="">
      <xdr:nvSpPr>
        <xdr:cNvPr id="826" name="n_2aveValue【消防施設】&#10;一人当たり面積">
          <a:extLst>
            <a:ext uri="{FF2B5EF4-FFF2-40B4-BE49-F238E27FC236}">
              <a16:creationId xmlns:a16="http://schemas.microsoft.com/office/drawing/2014/main" id="{C3543654-DAF0-41BF-B147-00904C7A43C9}"/>
            </a:ext>
          </a:extLst>
        </xdr:cNvPr>
        <xdr:cNvSpPr txBox="1"/>
      </xdr:nvSpPr>
      <xdr:spPr>
        <a:xfrm>
          <a:off x="20199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27" name="n_3aveValue【消防施設】&#10;一人当たり面積">
          <a:extLst>
            <a:ext uri="{FF2B5EF4-FFF2-40B4-BE49-F238E27FC236}">
              <a16:creationId xmlns:a16="http://schemas.microsoft.com/office/drawing/2014/main" id="{287AA39A-7697-4EB9-8B3A-022BF25FDC33}"/>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828" name="n_4aveValue【消防施設】&#10;一人当たり面積">
          <a:extLst>
            <a:ext uri="{FF2B5EF4-FFF2-40B4-BE49-F238E27FC236}">
              <a16:creationId xmlns:a16="http://schemas.microsoft.com/office/drawing/2014/main" id="{CB83D857-021B-491C-9F89-7CA59CC0D205}"/>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149877</xdr:rowOff>
    </xdr:from>
    <xdr:ext cx="469744" cy="259045"/>
    <xdr:sp macro="" textlink="">
      <xdr:nvSpPr>
        <xdr:cNvPr id="829" name="n_1mainValue【消防施設】&#10;一人当たり面積">
          <a:extLst>
            <a:ext uri="{FF2B5EF4-FFF2-40B4-BE49-F238E27FC236}">
              <a16:creationId xmlns:a16="http://schemas.microsoft.com/office/drawing/2014/main" id="{BD6D1896-5B68-454B-90A9-9EAFD941CCBF}"/>
            </a:ext>
          </a:extLst>
        </xdr:cNvPr>
        <xdr:cNvSpPr txBox="1"/>
      </xdr:nvSpPr>
      <xdr:spPr>
        <a:xfrm>
          <a:off x="21075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137177</xdr:rowOff>
    </xdr:from>
    <xdr:ext cx="469744" cy="259045"/>
    <xdr:sp macro="" textlink="">
      <xdr:nvSpPr>
        <xdr:cNvPr id="830" name="n_2mainValue【消防施設】&#10;一人当たり面積">
          <a:extLst>
            <a:ext uri="{FF2B5EF4-FFF2-40B4-BE49-F238E27FC236}">
              <a16:creationId xmlns:a16="http://schemas.microsoft.com/office/drawing/2014/main" id="{749B0476-BD7A-41D7-A79F-6FAF20A7A80A}"/>
            </a:ext>
          </a:extLst>
        </xdr:cNvPr>
        <xdr:cNvSpPr txBox="1"/>
      </xdr:nvSpPr>
      <xdr:spPr>
        <a:xfrm>
          <a:off x="20199427" y="1402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149877</xdr:rowOff>
    </xdr:from>
    <xdr:ext cx="469744" cy="259045"/>
    <xdr:sp macro="" textlink="">
      <xdr:nvSpPr>
        <xdr:cNvPr id="831" name="n_3mainValue【消防施設】&#10;一人当たり面積">
          <a:extLst>
            <a:ext uri="{FF2B5EF4-FFF2-40B4-BE49-F238E27FC236}">
              <a16:creationId xmlns:a16="http://schemas.microsoft.com/office/drawing/2014/main" id="{51E6C0ED-1C47-44CF-90D3-6718CCDC9136}"/>
            </a:ext>
          </a:extLst>
        </xdr:cNvPr>
        <xdr:cNvSpPr txBox="1"/>
      </xdr:nvSpPr>
      <xdr:spPr>
        <a:xfrm>
          <a:off x="19310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149877</xdr:rowOff>
    </xdr:from>
    <xdr:ext cx="469744" cy="259045"/>
    <xdr:sp macro="" textlink="">
      <xdr:nvSpPr>
        <xdr:cNvPr id="832" name="n_4mainValue【消防施設】&#10;一人当たり面積">
          <a:extLst>
            <a:ext uri="{FF2B5EF4-FFF2-40B4-BE49-F238E27FC236}">
              <a16:creationId xmlns:a16="http://schemas.microsoft.com/office/drawing/2014/main" id="{3DDCA5D6-11A6-4FBA-A53A-AC4493025E64}"/>
            </a:ext>
          </a:extLst>
        </xdr:cNvPr>
        <xdr:cNvSpPr txBox="1"/>
      </xdr:nvSpPr>
      <xdr:spPr>
        <a:xfrm>
          <a:off x="18421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C5C7054B-8A57-4661-8B11-660EB09FB1B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6561E04A-39D5-4F87-8992-FB6E5685CEC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592FD793-A786-4A9C-8A86-790FDAB15C3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D5B1A7AD-3F05-4426-AD0D-7DC7173AAC6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9E1B0EBC-2696-419B-8569-FD1FBBD9E2E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CC823797-6148-4038-BD9D-7B0EF8B1CD2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A71A3B64-F5F9-4AF9-84F1-DC00C2C6C1C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DB30661E-4D30-40D7-B647-C30F4B34226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1541992B-2498-4C83-B57C-52B583BE1B1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1AABA343-E0BF-44AE-A647-4A7C036EB94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49946A64-E963-4DE3-8A69-0BBA0EB819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E117B112-8163-44EF-B0D2-D06EEC76481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2D3C5077-5B6D-4EF5-8345-78219845E6A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A3F4A920-BE5F-4824-90B5-0601569D30E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1F932D26-458A-47D1-9393-68FA74F8C2C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4489439A-A789-48FF-BC6D-A1492122D00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DA880127-B33D-44D3-B118-D7E3041D20F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CCA970E2-89F7-465C-A7CC-C36228BF7AB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AAF3DFC9-AB6D-4103-8CAD-0BDFE27A055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2A47E41B-2EF5-4285-A5B4-B1EFBF69484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E222E074-F213-4D4B-8F9B-CC86ACBDB66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4C5BF549-3B78-44A8-9318-134A888F452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F3C6768E-5C34-49A4-832E-5719F87E1B7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1755F3E9-03EB-4CF6-A1ED-934A4E2A530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0C766D97-5E0D-4177-BCE2-319054714C5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6ADE1FAF-AD8C-4628-BFC9-FBCC53CB45B9}"/>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9A83C1EB-5524-4D05-B8FE-05E373AD578D}"/>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034A8C74-62FE-459B-B186-9D1F1AFCE97F}"/>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36AE9AE1-14C7-425A-8C0D-6398D37AA114}"/>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75D04B57-02A5-42AB-929E-97B676DFFD6E}"/>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85470</xdr:rowOff>
    </xdr:from>
    <xdr:ext cx="405111" cy="259045"/>
    <xdr:sp macro="" textlink="">
      <xdr:nvSpPr>
        <xdr:cNvPr id="863" name="【庁舎】&#10;有形固定資産減価償却率平均値テキスト">
          <a:extLst>
            <a:ext uri="{FF2B5EF4-FFF2-40B4-BE49-F238E27FC236}">
              <a16:creationId xmlns:a16="http://schemas.microsoft.com/office/drawing/2014/main" id="{E46B6032-9AA2-4DA5-888C-7F1D9FE1476C}"/>
            </a:ext>
          </a:extLst>
        </xdr:cNvPr>
        <xdr:cNvSpPr txBox="1"/>
      </xdr:nvSpPr>
      <xdr:spPr>
        <a:xfrm>
          <a:off x="16357600" y="17744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D9D49911-9BE0-4C64-B42C-B7695BFAAA52}"/>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51E32498-D3F5-4187-B648-B7D85758306B}"/>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4159F1A4-703A-44BB-83D0-E9EB9E8C04B2}"/>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C7EC967E-FF15-48EA-8068-6538BB0F7662}"/>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77D3B01F-C363-4285-BC91-D5A798F257C8}"/>
            </a:ext>
          </a:extLst>
        </xdr:cNvPr>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10236299-8687-4EF3-9AAB-547C59699DC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E4E960A1-BED2-43AE-BB7C-52D64B06EB0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52277B7D-A492-411D-80F4-EA3ED5158BE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B4BA13C6-80EA-4ED8-8D96-6942ED598E0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1E7D8867-852B-4100-9FFB-FDB89B050FE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131536</xdr:rowOff>
    </xdr:from>
    <xdr:to>
      <xdr:col>85</xdr:col>
      <xdr:colOff>177800</xdr:colOff>
      <xdr:row>101</xdr:row>
      <xdr:rowOff>61686</xdr:rowOff>
    </xdr:to>
    <xdr:sp macro="" textlink="">
      <xdr:nvSpPr>
        <xdr:cNvPr id="874" name="楕円 873">
          <a:extLst>
            <a:ext uri="{FF2B5EF4-FFF2-40B4-BE49-F238E27FC236}">
              <a16:creationId xmlns:a16="http://schemas.microsoft.com/office/drawing/2014/main" id="{4F433075-593D-4612-A477-EC603D98E98F}"/>
            </a:ext>
          </a:extLst>
        </xdr:cNvPr>
        <xdr:cNvSpPr/>
      </xdr:nvSpPr>
      <xdr:spPr>
        <a:xfrm>
          <a:off x="16268700" y="1727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46463</xdr:rowOff>
    </xdr:from>
    <xdr:ext cx="405111" cy="259045"/>
    <xdr:sp macro="" textlink="">
      <xdr:nvSpPr>
        <xdr:cNvPr id="875" name="【庁舎】&#10;有形固定資産減価償却率該当値テキスト">
          <a:extLst>
            <a:ext uri="{FF2B5EF4-FFF2-40B4-BE49-F238E27FC236}">
              <a16:creationId xmlns:a16="http://schemas.microsoft.com/office/drawing/2014/main" id="{BA74014D-33EB-4F41-8B58-A827BE5D8AF1}"/>
            </a:ext>
          </a:extLst>
        </xdr:cNvPr>
        <xdr:cNvSpPr txBox="1"/>
      </xdr:nvSpPr>
      <xdr:spPr>
        <a:xfrm>
          <a:off x="16357600" y="1719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97245</xdr:rowOff>
    </xdr:from>
    <xdr:to>
      <xdr:col>81</xdr:col>
      <xdr:colOff>101600</xdr:colOff>
      <xdr:row>101</xdr:row>
      <xdr:rowOff>27395</xdr:rowOff>
    </xdr:to>
    <xdr:sp macro="" textlink="">
      <xdr:nvSpPr>
        <xdr:cNvPr id="876" name="楕円 875">
          <a:extLst>
            <a:ext uri="{FF2B5EF4-FFF2-40B4-BE49-F238E27FC236}">
              <a16:creationId xmlns:a16="http://schemas.microsoft.com/office/drawing/2014/main" id="{BFD50E69-3FB5-461A-8D2D-3093F5CE74D7}"/>
            </a:ext>
          </a:extLst>
        </xdr:cNvPr>
        <xdr:cNvSpPr/>
      </xdr:nvSpPr>
      <xdr:spPr>
        <a:xfrm>
          <a:off x="15430500" y="172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148045</xdr:rowOff>
    </xdr:from>
    <xdr:to>
      <xdr:col>85</xdr:col>
      <xdr:colOff>127000</xdr:colOff>
      <xdr:row>101</xdr:row>
      <xdr:rowOff>10886</xdr:rowOff>
    </xdr:to>
    <xdr:cxnSp macro="">
      <xdr:nvCxnSpPr>
        <xdr:cNvPr id="877" name="直線コネクタ 876">
          <a:extLst>
            <a:ext uri="{FF2B5EF4-FFF2-40B4-BE49-F238E27FC236}">
              <a16:creationId xmlns:a16="http://schemas.microsoft.com/office/drawing/2014/main" id="{A4EEEF20-B68A-4772-8AA3-132A593AF056}"/>
            </a:ext>
          </a:extLst>
        </xdr:cNvPr>
        <xdr:cNvCxnSpPr/>
      </xdr:nvCxnSpPr>
      <xdr:spPr>
        <a:xfrm>
          <a:off x="15481300" y="1729304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71120</xdr:rowOff>
    </xdr:from>
    <xdr:to>
      <xdr:col>76</xdr:col>
      <xdr:colOff>165100</xdr:colOff>
      <xdr:row>101</xdr:row>
      <xdr:rowOff>1270</xdr:rowOff>
    </xdr:to>
    <xdr:sp macro="" textlink="">
      <xdr:nvSpPr>
        <xdr:cNvPr id="878" name="楕円 877">
          <a:extLst>
            <a:ext uri="{FF2B5EF4-FFF2-40B4-BE49-F238E27FC236}">
              <a16:creationId xmlns:a16="http://schemas.microsoft.com/office/drawing/2014/main" id="{61802D88-1EE3-41E3-BF26-53F5DBDEFE1C}"/>
            </a:ext>
          </a:extLst>
        </xdr:cNvPr>
        <xdr:cNvSpPr/>
      </xdr:nvSpPr>
      <xdr:spPr>
        <a:xfrm>
          <a:off x="14541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121920</xdr:rowOff>
    </xdr:from>
    <xdr:to>
      <xdr:col>81</xdr:col>
      <xdr:colOff>50800</xdr:colOff>
      <xdr:row>100</xdr:row>
      <xdr:rowOff>148045</xdr:rowOff>
    </xdr:to>
    <xdr:cxnSp macro="">
      <xdr:nvCxnSpPr>
        <xdr:cNvPr id="879" name="直線コネクタ 878">
          <a:extLst>
            <a:ext uri="{FF2B5EF4-FFF2-40B4-BE49-F238E27FC236}">
              <a16:creationId xmlns:a16="http://schemas.microsoft.com/office/drawing/2014/main" id="{B8A29F7F-71AB-42F5-86F8-01E553AD52DD}"/>
            </a:ext>
          </a:extLst>
        </xdr:cNvPr>
        <xdr:cNvCxnSpPr/>
      </xdr:nvCxnSpPr>
      <xdr:spPr>
        <a:xfrm>
          <a:off x="14592300" y="1726692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131536</xdr:rowOff>
    </xdr:from>
    <xdr:to>
      <xdr:col>72</xdr:col>
      <xdr:colOff>38100</xdr:colOff>
      <xdr:row>107</xdr:row>
      <xdr:rowOff>61686</xdr:rowOff>
    </xdr:to>
    <xdr:sp macro="" textlink="">
      <xdr:nvSpPr>
        <xdr:cNvPr id="880" name="楕円 879">
          <a:extLst>
            <a:ext uri="{FF2B5EF4-FFF2-40B4-BE49-F238E27FC236}">
              <a16:creationId xmlns:a16="http://schemas.microsoft.com/office/drawing/2014/main" id="{8ADC61FE-A91C-4BD6-9681-0E2CF1B03B7F}"/>
            </a:ext>
          </a:extLst>
        </xdr:cNvPr>
        <xdr:cNvSpPr/>
      </xdr:nvSpPr>
      <xdr:spPr>
        <a:xfrm>
          <a:off x="13652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121920</xdr:rowOff>
    </xdr:from>
    <xdr:to>
      <xdr:col>76</xdr:col>
      <xdr:colOff>114300</xdr:colOff>
      <xdr:row>107</xdr:row>
      <xdr:rowOff>10886</xdr:rowOff>
    </xdr:to>
    <xdr:cxnSp macro="">
      <xdr:nvCxnSpPr>
        <xdr:cNvPr id="881" name="直線コネクタ 880">
          <a:extLst>
            <a:ext uri="{FF2B5EF4-FFF2-40B4-BE49-F238E27FC236}">
              <a16:creationId xmlns:a16="http://schemas.microsoft.com/office/drawing/2014/main" id="{550840D4-2E8A-4B52-851F-5AD7F4A5381C}"/>
            </a:ext>
          </a:extLst>
        </xdr:cNvPr>
        <xdr:cNvCxnSpPr/>
      </xdr:nvCxnSpPr>
      <xdr:spPr>
        <a:xfrm flipV="1">
          <a:off x="13703300" y="17266920"/>
          <a:ext cx="889000" cy="108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110308</xdr:rowOff>
    </xdr:from>
    <xdr:to>
      <xdr:col>67</xdr:col>
      <xdr:colOff>101600</xdr:colOff>
      <xdr:row>107</xdr:row>
      <xdr:rowOff>40458</xdr:rowOff>
    </xdr:to>
    <xdr:sp macro="" textlink="">
      <xdr:nvSpPr>
        <xdr:cNvPr id="882" name="楕円 881">
          <a:extLst>
            <a:ext uri="{FF2B5EF4-FFF2-40B4-BE49-F238E27FC236}">
              <a16:creationId xmlns:a16="http://schemas.microsoft.com/office/drawing/2014/main" id="{8C1D4C09-35AA-4D9C-A395-493BB1C11259}"/>
            </a:ext>
          </a:extLst>
        </xdr:cNvPr>
        <xdr:cNvSpPr/>
      </xdr:nvSpPr>
      <xdr:spPr>
        <a:xfrm>
          <a:off x="12763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161108</xdr:rowOff>
    </xdr:from>
    <xdr:to>
      <xdr:col>71</xdr:col>
      <xdr:colOff>177800</xdr:colOff>
      <xdr:row>107</xdr:row>
      <xdr:rowOff>10886</xdr:rowOff>
    </xdr:to>
    <xdr:cxnSp macro="">
      <xdr:nvCxnSpPr>
        <xdr:cNvPr id="883" name="直線コネクタ 882">
          <a:extLst>
            <a:ext uri="{FF2B5EF4-FFF2-40B4-BE49-F238E27FC236}">
              <a16:creationId xmlns:a16="http://schemas.microsoft.com/office/drawing/2014/main" id="{E13A2F98-EE10-4237-B652-89BEB07CA16C}"/>
            </a:ext>
          </a:extLst>
        </xdr:cNvPr>
        <xdr:cNvCxnSpPr/>
      </xdr:nvCxnSpPr>
      <xdr:spPr>
        <a:xfrm>
          <a:off x="12814300" y="1833480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23421</xdr:rowOff>
    </xdr:from>
    <xdr:ext cx="405111" cy="259045"/>
    <xdr:sp macro="" textlink="">
      <xdr:nvSpPr>
        <xdr:cNvPr id="884" name="n_1aveValue【庁舎】&#10;有形固定資産減価償却率">
          <a:extLst>
            <a:ext uri="{FF2B5EF4-FFF2-40B4-BE49-F238E27FC236}">
              <a16:creationId xmlns:a16="http://schemas.microsoft.com/office/drawing/2014/main" id="{71606A23-2F61-4B02-95EC-011517DD8814}"/>
            </a:ext>
          </a:extLst>
        </xdr:cNvPr>
        <xdr:cNvSpPr txBox="1"/>
      </xdr:nvSpPr>
      <xdr:spPr>
        <a:xfrm>
          <a:off x="15266044" y="1785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16890</xdr:rowOff>
    </xdr:from>
    <xdr:ext cx="405111" cy="259045"/>
    <xdr:sp macro="" textlink="">
      <xdr:nvSpPr>
        <xdr:cNvPr id="885" name="n_2aveValue【庁舎】&#10;有形固定資産減価償却率">
          <a:extLst>
            <a:ext uri="{FF2B5EF4-FFF2-40B4-BE49-F238E27FC236}">
              <a16:creationId xmlns:a16="http://schemas.microsoft.com/office/drawing/2014/main" id="{AA9D8C7D-0B63-4AA1-BC50-14B1FB837B3C}"/>
            </a:ext>
          </a:extLst>
        </xdr:cNvPr>
        <xdr:cNvSpPr txBox="1"/>
      </xdr:nvSpPr>
      <xdr:spPr>
        <a:xfrm>
          <a:off x="14389744" y="178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67439D24-2818-4FDE-9BD1-F6FBD5C5B7F4}"/>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a:extLst>
            <a:ext uri="{FF2B5EF4-FFF2-40B4-BE49-F238E27FC236}">
              <a16:creationId xmlns:a16="http://schemas.microsoft.com/office/drawing/2014/main" id="{74DCDD5E-FE5B-4202-B224-7A91B2DA47B6}"/>
            </a:ext>
          </a:extLst>
        </xdr:cNvPr>
        <xdr:cNvSpPr txBox="1"/>
      </xdr:nvSpPr>
      <xdr:spPr>
        <a:xfrm>
          <a:off x="12611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43922</xdr:rowOff>
    </xdr:from>
    <xdr:ext cx="405111" cy="259045"/>
    <xdr:sp macro="" textlink="">
      <xdr:nvSpPr>
        <xdr:cNvPr id="888" name="n_1mainValue【庁舎】&#10;有形固定資産減価償却率">
          <a:extLst>
            <a:ext uri="{FF2B5EF4-FFF2-40B4-BE49-F238E27FC236}">
              <a16:creationId xmlns:a16="http://schemas.microsoft.com/office/drawing/2014/main" id="{C41CA483-9F2B-4144-87D9-93AD5C4B8BF7}"/>
            </a:ext>
          </a:extLst>
        </xdr:cNvPr>
        <xdr:cNvSpPr txBox="1"/>
      </xdr:nvSpPr>
      <xdr:spPr>
        <a:xfrm>
          <a:off x="15266044" y="170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17797</xdr:rowOff>
    </xdr:from>
    <xdr:ext cx="405111" cy="259045"/>
    <xdr:sp macro="" textlink="">
      <xdr:nvSpPr>
        <xdr:cNvPr id="889" name="n_2mainValue【庁舎】&#10;有形固定資産減価償却率">
          <a:extLst>
            <a:ext uri="{FF2B5EF4-FFF2-40B4-BE49-F238E27FC236}">
              <a16:creationId xmlns:a16="http://schemas.microsoft.com/office/drawing/2014/main" id="{E81AE3AC-148F-4AF8-B58E-00DD0DE3BF2D}"/>
            </a:ext>
          </a:extLst>
        </xdr:cNvPr>
        <xdr:cNvSpPr txBox="1"/>
      </xdr:nvSpPr>
      <xdr:spPr>
        <a:xfrm>
          <a:off x="143897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52813</xdr:rowOff>
    </xdr:from>
    <xdr:ext cx="405111" cy="259045"/>
    <xdr:sp macro="" textlink="">
      <xdr:nvSpPr>
        <xdr:cNvPr id="890" name="n_3mainValue【庁舎】&#10;有形固定資産減価償却率">
          <a:extLst>
            <a:ext uri="{FF2B5EF4-FFF2-40B4-BE49-F238E27FC236}">
              <a16:creationId xmlns:a16="http://schemas.microsoft.com/office/drawing/2014/main" id="{9F94ED39-61B9-4837-8559-E6B558919391}"/>
            </a:ext>
          </a:extLst>
        </xdr:cNvPr>
        <xdr:cNvSpPr txBox="1"/>
      </xdr:nvSpPr>
      <xdr:spPr>
        <a:xfrm>
          <a:off x="13500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31585</xdr:rowOff>
    </xdr:from>
    <xdr:ext cx="405111" cy="259045"/>
    <xdr:sp macro="" textlink="">
      <xdr:nvSpPr>
        <xdr:cNvPr id="891" name="n_4mainValue【庁舎】&#10;有形固定資産減価償却率">
          <a:extLst>
            <a:ext uri="{FF2B5EF4-FFF2-40B4-BE49-F238E27FC236}">
              <a16:creationId xmlns:a16="http://schemas.microsoft.com/office/drawing/2014/main" id="{2A2230A9-DA60-4E8C-89A2-DC1932B7D6E5}"/>
            </a:ext>
          </a:extLst>
        </xdr:cNvPr>
        <xdr:cNvSpPr txBox="1"/>
      </xdr:nvSpPr>
      <xdr:spPr>
        <a:xfrm>
          <a:off x="126117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008D60D1-ABE9-4963-A938-AC54A008E85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909E9841-2301-406E-8FE5-7E65A55DA47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877A1812-E43E-4F3B-99C7-EC57CF04CAE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6D9F419F-1550-4CCA-BE8E-FB5EECE204E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54C77F05-1DEC-4CA8-BC46-36A9D3ED8BE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B51E241C-7A97-4A14-8230-372A9C2050A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76896C99-03F1-410F-A48F-790410805B0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D4491575-1C1E-463F-B1ED-642133300B3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EFCACD1B-6D22-4DF3-B277-99F82C4A056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E281BAD3-75DA-4C0A-A242-3C2394263CB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4C1428A2-C354-42B2-9336-93000B5803D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4996CB8C-6AFB-4435-826B-1CEB5D3D9ED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8E5DF1EB-34E8-4CDA-BD68-E0D63F0CC62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4E355D37-B36D-4D5A-A2FC-694CD47A21E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29941AC5-C726-4B0C-8FA4-6352FC112AF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59DBB355-5606-417D-9B23-A03D79C5307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B7D03F88-A0C7-4C81-8CFE-309E2ABD7C1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04999289-F96E-49B1-B4C4-0A010A9E351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0E096BEB-A579-4D9E-A959-A6327FC3C66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CB17C1CB-0339-479B-91D4-A755F76E2D0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B5BFB2DE-65C4-4801-8DAF-874A950553C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5F2C035F-5917-4241-97E0-DAAA1CC38CE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6E749D15-4AA8-456E-88F1-7ABA314AF55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D156885F-2FB5-49E5-A6D4-6279E06E2E1F}"/>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3A36293C-BEFE-48C9-9838-F01E9751F82F}"/>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A459BAB0-D38F-4BAE-8723-AD119641124A}"/>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61AABBEF-3D7D-4E1C-BD8B-20FF388A7502}"/>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2FBCB0E3-2868-4247-B6E1-0E61FDD74019}"/>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49547</xdr:rowOff>
    </xdr:from>
    <xdr:ext cx="469744" cy="259045"/>
    <xdr:sp macro="" textlink="">
      <xdr:nvSpPr>
        <xdr:cNvPr id="920" name="【庁舎】&#10;一人当たり面積平均値テキスト">
          <a:extLst>
            <a:ext uri="{FF2B5EF4-FFF2-40B4-BE49-F238E27FC236}">
              <a16:creationId xmlns:a16="http://schemas.microsoft.com/office/drawing/2014/main" id="{219EF054-3127-4BFC-8861-C9F6067B7650}"/>
            </a:ext>
          </a:extLst>
        </xdr:cNvPr>
        <xdr:cNvSpPr txBox="1"/>
      </xdr:nvSpPr>
      <xdr:spPr>
        <a:xfrm>
          <a:off x="22199600" y="1805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462632CC-A175-4B42-AFB1-76E6C320CE16}"/>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47FB9C5D-DF97-4103-8CB6-AA04A169993F}"/>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8BD8ED2D-54CA-4E23-9628-36B089A40887}"/>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D74A5AF4-6CFD-452C-A025-0FC138948015}"/>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F83C53E6-F60C-4B00-A396-BC04F447C23F}"/>
            </a:ext>
          </a:extLst>
        </xdr:cNvPr>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5C10E98F-FB4C-4557-A352-CA4550C78C1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1BA8E903-4185-42D7-ADCA-233B0150D56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74A9B60C-720A-476E-A5E2-368677C72F3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E7555496-205A-43F9-BF24-262A232A85C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60EECB44-97F7-452C-B326-734F0A7A586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31" name="楕円 930">
          <a:extLst>
            <a:ext uri="{FF2B5EF4-FFF2-40B4-BE49-F238E27FC236}">
              <a16:creationId xmlns:a16="http://schemas.microsoft.com/office/drawing/2014/main" id="{368D8B98-69BA-4C0E-AEAA-323DC1AD2EA7}"/>
            </a:ext>
          </a:extLst>
        </xdr:cNvPr>
        <xdr:cNvSpPr/>
      </xdr:nvSpPr>
      <xdr:spPr>
        <a:xfrm>
          <a:off x="22110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36847</xdr:rowOff>
    </xdr:from>
    <xdr:ext cx="469744" cy="259045"/>
    <xdr:sp macro="" textlink="">
      <xdr:nvSpPr>
        <xdr:cNvPr id="932" name="【庁舎】&#10;一人当たり面積該当値テキスト">
          <a:extLst>
            <a:ext uri="{FF2B5EF4-FFF2-40B4-BE49-F238E27FC236}">
              <a16:creationId xmlns:a16="http://schemas.microsoft.com/office/drawing/2014/main" id="{9C81F27F-4834-41A3-AD5C-4E21EDFBF811}"/>
            </a:ext>
          </a:extLst>
        </xdr:cNvPr>
        <xdr:cNvSpPr txBox="1"/>
      </xdr:nvSpPr>
      <xdr:spPr>
        <a:xfrm>
          <a:off x="22199600"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17780</xdr:rowOff>
    </xdr:from>
    <xdr:to>
      <xdr:col>112</xdr:col>
      <xdr:colOff>38100</xdr:colOff>
      <xdr:row>105</xdr:row>
      <xdr:rowOff>119380</xdr:rowOff>
    </xdr:to>
    <xdr:sp macro="" textlink="">
      <xdr:nvSpPr>
        <xdr:cNvPr id="933" name="楕円 932">
          <a:extLst>
            <a:ext uri="{FF2B5EF4-FFF2-40B4-BE49-F238E27FC236}">
              <a16:creationId xmlns:a16="http://schemas.microsoft.com/office/drawing/2014/main" id="{7573303E-D8D7-4C6A-BBD6-EC1608CDC83E}"/>
            </a:ext>
          </a:extLst>
        </xdr:cNvPr>
        <xdr:cNvSpPr/>
      </xdr:nvSpPr>
      <xdr:spPr>
        <a:xfrm>
          <a:off x="21272500" y="1802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64770</xdr:rowOff>
    </xdr:from>
    <xdr:to>
      <xdr:col>116</xdr:col>
      <xdr:colOff>63500</xdr:colOff>
      <xdr:row>105</xdr:row>
      <xdr:rowOff>68580</xdr:rowOff>
    </xdr:to>
    <xdr:cxnSp macro="">
      <xdr:nvCxnSpPr>
        <xdr:cNvPr id="934" name="直線コネクタ 933">
          <a:extLst>
            <a:ext uri="{FF2B5EF4-FFF2-40B4-BE49-F238E27FC236}">
              <a16:creationId xmlns:a16="http://schemas.microsoft.com/office/drawing/2014/main" id="{99AA39E3-8F11-4350-98FC-1F65D888E4FF}"/>
            </a:ext>
          </a:extLst>
        </xdr:cNvPr>
        <xdr:cNvCxnSpPr/>
      </xdr:nvCxnSpPr>
      <xdr:spPr>
        <a:xfrm flipV="1">
          <a:off x="21323300" y="180670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6350</xdr:rowOff>
    </xdr:from>
    <xdr:to>
      <xdr:col>107</xdr:col>
      <xdr:colOff>101600</xdr:colOff>
      <xdr:row>105</xdr:row>
      <xdr:rowOff>107950</xdr:rowOff>
    </xdr:to>
    <xdr:sp macro="" textlink="">
      <xdr:nvSpPr>
        <xdr:cNvPr id="935" name="楕円 934">
          <a:extLst>
            <a:ext uri="{FF2B5EF4-FFF2-40B4-BE49-F238E27FC236}">
              <a16:creationId xmlns:a16="http://schemas.microsoft.com/office/drawing/2014/main" id="{4557205C-C484-4A52-A19D-F6A1FC03F7D9}"/>
            </a:ext>
          </a:extLst>
        </xdr:cNvPr>
        <xdr:cNvSpPr/>
      </xdr:nvSpPr>
      <xdr:spPr>
        <a:xfrm>
          <a:off x="20383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57150</xdr:rowOff>
    </xdr:from>
    <xdr:to>
      <xdr:col>111</xdr:col>
      <xdr:colOff>177800</xdr:colOff>
      <xdr:row>105</xdr:row>
      <xdr:rowOff>68580</xdr:rowOff>
    </xdr:to>
    <xdr:cxnSp macro="">
      <xdr:nvCxnSpPr>
        <xdr:cNvPr id="936" name="直線コネクタ 935">
          <a:extLst>
            <a:ext uri="{FF2B5EF4-FFF2-40B4-BE49-F238E27FC236}">
              <a16:creationId xmlns:a16="http://schemas.microsoft.com/office/drawing/2014/main" id="{57355EAD-C69C-426D-8E2B-76458F3448C9}"/>
            </a:ext>
          </a:extLst>
        </xdr:cNvPr>
        <xdr:cNvCxnSpPr/>
      </xdr:nvCxnSpPr>
      <xdr:spPr>
        <a:xfrm>
          <a:off x="20434300" y="180594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21589</xdr:rowOff>
    </xdr:from>
    <xdr:to>
      <xdr:col>102</xdr:col>
      <xdr:colOff>165100</xdr:colOff>
      <xdr:row>105</xdr:row>
      <xdr:rowOff>123189</xdr:rowOff>
    </xdr:to>
    <xdr:sp macro="" textlink="">
      <xdr:nvSpPr>
        <xdr:cNvPr id="937" name="楕円 936">
          <a:extLst>
            <a:ext uri="{FF2B5EF4-FFF2-40B4-BE49-F238E27FC236}">
              <a16:creationId xmlns:a16="http://schemas.microsoft.com/office/drawing/2014/main" id="{3ECE176C-C1C3-4E0A-91E4-2BB999910345}"/>
            </a:ext>
          </a:extLst>
        </xdr:cNvPr>
        <xdr:cNvSpPr/>
      </xdr:nvSpPr>
      <xdr:spPr>
        <a:xfrm>
          <a:off x="19494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57150</xdr:rowOff>
    </xdr:from>
    <xdr:to>
      <xdr:col>107</xdr:col>
      <xdr:colOff>50800</xdr:colOff>
      <xdr:row>105</xdr:row>
      <xdr:rowOff>72389</xdr:rowOff>
    </xdr:to>
    <xdr:cxnSp macro="">
      <xdr:nvCxnSpPr>
        <xdr:cNvPr id="938" name="直線コネクタ 937">
          <a:extLst>
            <a:ext uri="{FF2B5EF4-FFF2-40B4-BE49-F238E27FC236}">
              <a16:creationId xmlns:a16="http://schemas.microsoft.com/office/drawing/2014/main" id="{A1E18C9E-B11F-451D-8300-CEFEF511D177}"/>
            </a:ext>
          </a:extLst>
        </xdr:cNvPr>
        <xdr:cNvCxnSpPr/>
      </xdr:nvCxnSpPr>
      <xdr:spPr>
        <a:xfrm flipV="1">
          <a:off x="19545300" y="180594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29211</xdr:rowOff>
    </xdr:from>
    <xdr:to>
      <xdr:col>98</xdr:col>
      <xdr:colOff>38100</xdr:colOff>
      <xdr:row>105</xdr:row>
      <xdr:rowOff>130811</xdr:rowOff>
    </xdr:to>
    <xdr:sp macro="" textlink="">
      <xdr:nvSpPr>
        <xdr:cNvPr id="939" name="楕円 938">
          <a:extLst>
            <a:ext uri="{FF2B5EF4-FFF2-40B4-BE49-F238E27FC236}">
              <a16:creationId xmlns:a16="http://schemas.microsoft.com/office/drawing/2014/main" id="{B6511814-AE0A-49B8-A936-F76DA5090AAD}"/>
            </a:ext>
          </a:extLst>
        </xdr:cNvPr>
        <xdr:cNvSpPr/>
      </xdr:nvSpPr>
      <xdr:spPr>
        <a:xfrm>
          <a:off x="18605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72389</xdr:rowOff>
    </xdr:from>
    <xdr:to>
      <xdr:col>102</xdr:col>
      <xdr:colOff>114300</xdr:colOff>
      <xdr:row>105</xdr:row>
      <xdr:rowOff>80011</xdr:rowOff>
    </xdr:to>
    <xdr:cxnSp macro="">
      <xdr:nvCxnSpPr>
        <xdr:cNvPr id="940" name="直線コネクタ 939">
          <a:extLst>
            <a:ext uri="{FF2B5EF4-FFF2-40B4-BE49-F238E27FC236}">
              <a16:creationId xmlns:a16="http://schemas.microsoft.com/office/drawing/2014/main" id="{D0B55F97-2656-4522-A373-FA2CBCF33D24}"/>
            </a:ext>
          </a:extLst>
        </xdr:cNvPr>
        <xdr:cNvCxnSpPr/>
      </xdr:nvCxnSpPr>
      <xdr:spPr>
        <a:xfrm flipV="1">
          <a:off x="18656300" y="180746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941" name="n_1aveValue【庁舎】&#10;一人当たり面積">
          <a:extLst>
            <a:ext uri="{FF2B5EF4-FFF2-40B4-BE49-F238E27FC236}">
              <a16:creationId xmlns:a16="http://schemas.microsoft.com/office/drawing/2014/main" id="{CF0B8D04-8DCD-4696-8D5F-EF5A4E518A80}"/>
            </a:ext>
          </a:extLst>
        </xdr:cNvPr>
        <xdr:cNvSpPr txBox="1"/>
      </xdr:nvSpPr>
      <xdr:spPr>
        <a:xfrm>
          <a:off x="210757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942" name="n_2aveValue【庁舎】&#10;一人当たり面積">
          <a:extLst>
            <a:ext uri="{FF2B5EF4-FFF2-40B4-BE49-F238E27FC236}">
              <a16:creationId xmlns:a16="http://schemas.microsoft.com/office/drawing/2014/main" id="{D6CEF4D3-AFC4-41B0-ACBB-B61A665BBB34}"/>
            </a:ext>
          </a:extLst>
        </xdr:cNvPr>
        <xdr:cNvSpPr txBox="1"/>
      </xdr:nvSpPr>
      <xdr:spPr>
        <a:xfrm>
          <a:off x="20199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7638</xdr:rowOff>
    </xdr:from>
    <xdr:ext cx="469744" cy="259045"/>
    <xdr:sp macro="" textlink="">
      <xdr:nvSpPr>
        <xdr:cNvPr id="943" name="n_3aveValue【庁舎】&#10;一人当たり面積">
          <a:extLst>
            <a:ext uri="{FF2B5EF4-FFF2-40B4-BE49-F238E27FC236}">
              <a16:creationId xmlns:a16="http://schemas.microsoft.com/office/drawing/2014/main" id="{58D050AB-E7AF-4FCA-B614-251D518EA974}"/>
            </a:ext>
          </a:extLst>
        </xdr:cNvPr>
        <xdr:cNvSpPr txBox="1"/>
      </xdr:nvSpPr>
      <xdr:spPr>
        <a:xfrm>
          <a:off x="19310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944" name="n_4aveValue【庁舎】&#10;一人当たり面積">
          <a:extLst>
            <a:ext uri="{FF2B5EF4-FFF2-40B4-BE49-F238E27FC236}">
              <a16:creationId xmlns:a16="http://schemas.microsoft.com/office/drawing/2014/main" id="{0AC155EE-B6AA-40E6-AAC6-E1FF241A396B}"/>
            </a:ext>
          </a:extLst>
        </xdr:cNvPr>
        <xdr:cNvSpPr txBox="1"/>
      </xdr:nvSpPr>
      <xdr:spPr>
        <a:xfrm>
          <a:off x="18421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135907</xdr:rowOff>
    </xdr:from>
    <xdr:ext cx="469744" cy="259045"/>
    <xdr:sp macro="" textlink="">
      <xdr:nvSpPr>
        <xdr:cNvPr id="945" name="n_1mainValue【庁舎】&#10;一人当たり面積">
          <a:extLst>
            <a:ext uri="{FF2B5EF4-FFF2-40B4-BE49-F238E27FC236}">
              <a16:creationId xmlns:a16="http://schemas.microsoft.com/office/drawing/2014/main" id="{67A12D0C-9F4D-4284-9460-5BB1E87AB442}"/>
            </a:ext>
          </a:extLst>
        </xdr:cNvPr>
        <xdr:cNvSpPr txBox="1"/>
      </xdr:nvSpPr>
      <xdr:spPr>
        <a:xfrm>
          <a:off x="21075727"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46" name="n_2mainValue【庁舎】&#10;一人当たり面積">
          <a:extLst>
            <a:ext uri="{FF2B5EF4-FFF2-40B4-BE49-F238E27FC236}">
              <a16:creationId xmlns:a16="http://schemas.microsoft.com/office/drawing/2014/main" id="{3B9E9FEC-5410-4A15-93EE-7027C37441C7}"/>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139716</xdr:rowOff>
    </xdr:from>
    <xdr:ext cx="469744" cy="259045"/>
    <xdr:sp macro="" textlink="">
      <xdr:nvSpPr>
        <xdr:cNvPr id="947" name="n_3mainValue【庁舎】&#10;一人当たり面積">
          <a:extLst>
            <a:ext uri="{FF2B5EF4-FFF2-40B4-BE49-F238E27FC236}">
              <a16:creationId xmlns:a16="http://schemas.microsoft.com/office/drawing/2014/main" id="{9F79DC96-C72A-4453-9C29-548699B40FA3}"/>
            </a:ext>
          </a:extLst>
        </xdr:cNvPr>
        <xdr:cNvSpPr txBox="1"/>
      </xdr:nvSpPr>
      <xdr:spPr>
        <a:xfrm>
          <a:off x="19310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147338</xdr:rowOff>
    </xdr:from>
    <xdr:ext cx="469744" cy="259045"/>
    <xdr:sp macro="" textlink="">
      <xdr:nvSpPr>
        <xdr:cNvPr id="948" name="n_4mainValue【庁舎】&#10;一人当たり面積">
          <a:extLst>
            <a:ext uri="{FF2B5EF4-FFF2-40B4-BE49-F238E27FC236}">
              <a16:creationId xmlns:a16="http://schemas.microsoft.com/office/drawing/2014/main" id="{DF3A094F-D811-42BE-9D84-FB50B29E7A83}"/>
            </a:ext>
          </a:extLst>
        </xdr:cNvPr>
        <xdr:cNvSpPr txBox="1"/>
      </xdr:nvSpPr>
      <xdr:spPr>
        <a:xfrm>
          <a:off x="18421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9B237785-E3F0-4C4F-8CB6-5D4388C4596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D7399F7D-38A3-40BD-B3D7-7A29AAD8607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3BB1BE99-B5FC-454D-9354-BD92028C01B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類似団体と比較して特に有形固定資産減価償却率が高くなっている施設は、福祉施設、市民会館で</a:t>
          </a:r>
          <a:r>
            <a:rPr kumimoji="1" lang="ja-JP" altLang="en-US" sz="1100">
              <a:solidFill>
                <a:schemeClr val="dk1"/>
              </a:solidFill>
              <a:effectLst/>
              <a:latin typeface="+mn-lt"/>
              <a:ea typeface="+mn-ea"/>
              <a:cs typeface="+mn-cs"/>
            </a:rPr>
            <a:t>ある。</a:t>
          </a:r>
          <a:r>
            <a:rPr kumimoji="1" lang="ja-JP" altLang="ja-JP" sz="1100">
              <a:solidFill>
                <a:schemeClr val="dk1"/>
              </a:solidFill>
              <a:effectLst/>
              <a:latin typeface="+mn-lt"/>
              <a:ea typeface="+mn-ea"/>
              <a:cs typeface="+mn-cs"/>
            </a:rPr>
            <a:t>福祉施設で</a:t>
          </a:r>
          <a:r>
            <a:rPr kumimoji="1" lang="en-US" altLang="ja-JP" sz="1100">
              <a:solidFill>
                <a:schemeClr val="dk1"/>
              </a:solidFill>
              <a:effectLst/>
              <a:latin typeface="+mn-lt"/>
              <a:ea typeface="+mn-ea"/>
              <a:cs typeface="+mn-cs"/>
            </a:rPr>
            <a:t>30.2</a:t>
          </a:r>
          <a:r>
            <a:rPr kumimoji="1" lang="ja-JP" altLang="ja-JP" sz="1100">
              <a:solidFill>
                <a:schemeClr val="dk1"/>
              </a:solidFill>
              <a:effectLst/>
              <a:latin typeface="+mn-lt"/>
              <a:ea typeface="+mn-ea"/>
              <a:cs typeface="+mn-cs"/>
            </a:rPr>
            <a:t>ポイント、市民会館で</a:t>
          </a:r>
          <a:r>
            <a:rPr kumimoji="1" lang="en-US" altLang="ja-JP" sz="1100">
              <a:solidFill>
                <a:schemeClr val="dk1"/>
              </a:solidFill>
              <a:effectLst/>
              <a:latin typeface="+mn-lt"/>
              <a:ea typeface="+mn-ea"/>
              <a:cs typeface="+mn-cs"/>
            </a:rPr>
            <a:t>42.0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、類似団体を</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福祉施設については、老朽化した総合福祉会館を</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個別施設計画に基づき、廃止・除却し、機能を隣接の類似施設へ移転する計画であり、数値が改善する見込みである。</a:t>
          </a:r>
          <a:endParaRPr lang="ja-JP" altLang="ja-JP" sz="1400">
            <a:effectLst/>
          </a:endParaRPr>
        </a:p>
        <a:p>
          <a:r>
            <a:rPr kumimoji="1" lang="ja-JP" altLang="ja-JP" sz="1100">
              <a:solidFill>
                <a:schemeClr val="dk1"/>
              </a:solidFill>
              <a:effectLst/>
              <a:latin typeface="+mn-lt"/>
              <a:ea typeface="+mn-ea"/>
              <a:cs typeface="+mn-cs"/>
            </a:rPr>
            <a:t>　市民会館については、個別施設計画に基づき、文化会館の長寿命化改修等を行うため、数値が改善する見込みである。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また、毎年実施している「診断のすゝめ」など定期的な点検等と計画的な予防保全に努め、安心・安全なサービスの提供を図る。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2207;&#21512;&#25919;&#31574;&#37096;/&#36001;&#25919;&#35506;/68_&#36001;&#25919;&#20844;&#34920;/02_&#36001;&#25919;&#29366;&#27841;&#36039;&#26009;&#38598;/&#20196;&#21644;06&#24180;&#24230;/20260817_&#12304;&#23665;&#21475;&#30476;&#24066;&#30010;&#35506;&#12305;&#20196;&#21644;&#65302;&#24180;&#24230;&#36001;&#25919;&#29366;&#27841;&#36039;&#26009;&#38598;&#12398;&#20316;&#25104;&#12395;&#12388;&#12356;&#12390;&#65288;2&#22238;&#30446;&#12539;&#22320;&#26041;&#20844;&#20250;&#35336;&#38306;&#20418;&#65289;/02_&#23436;&#25104;/&#12304;&#36001;&#25919;&#29366;&#27841;&#36039;&#26009;&#38598;&#12305;_352021_&#23431;&#37096;&#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24.6</v>
          </cell>
          <cell r="BQ51"/>
          <cell r="BR51"/>
          <cell r="BS51"/>
          <cell r="BT51"/>
          <cell r="BU51"/>
          <cell r="BV51"/>
          <cell r="BW51"/>
          <cell r="BX51">
            <v>26.9</v>
          </cell>
          <cell r="BY51"/>
          <cell r="BZ51"/>
          <cell r="CA51"/>
          <cell r="CB51"/>
          <cell r="CC51"/>
          <cell r="CD51"/>
          <cell r="CE51"/>
          <cell r="CF51">
            <v>26.5</v>
          </cell>
          <cell r="CG51"/>
          <cell r="CH51"/>
          <cell r="CI51"/>
          <cell r="CJ51"/>
          <cell r="CK51"/>
          <cell r="CL51"/>
          <cell r="CM51"/>
          <cell r="CN51">
            <v>34.799999999999997</v>
          </cell>
          <cell r="CO51"/>
          <cell r="CP51"/>
          <cell r="CQ51"/>
          <cell r="CR51"/>
          <cell r="CS51"/>
          <cell r="CT51"/>
          <cell r="CU51"/>
          <cell r="CV51">
            <v>47.2</v>
          </cell>
          <cell r="CW51"/>
          <cell r="CX51"/>
          <cell r="CY51"/>
          <cell r="CZ51"/>
          <cell r="DA51"/>
          <cell r="DB51"/>
          <cell r="DC51"/>
        </row>
        <row r="53">
          <cell r="BP53">
            <v>64.400000000000006</v>
          </cell>
          <cell r="BQ53"/>
          <cell r="BR53"/>
          <cell r="BS53"/>
          <cell r="BT53"/>
          <cell r="BU53"/>
          <cell r="BV53"/>
          <cell r="BW53"/>
          <cell r="BX53">
            <v>63</v>
          </cell>
          <cell r="BY53"/>
          <cell r="BZ53"/>
          <cell r="CA53"/>
          <cell r="CB53"/>
          <cell r="CC53"/>
          <cell r="CD53"/>
          <cell r="CE53"/>
          <cell r="CF53">
            <v>64.7</v>
          </cell>
          <cell r="CG53"/>
          <cell r="CH53"/>
          <cell r="CI53"/>
          <cell r="CJ53"/>
          <cell r="CK53"/>
          <cell r="CL53"/>
          <cell r="CM53"/>
          <cell r="CN53">
            <v>65</v>
          </cell>
          <cell r="CO53"/>
          <cell r="CP53"/>
          <cell r="CQ53"/>
          <cell r="CR53"/>
          <cell r="CS53"/>
          <cell r="CT53"/>
          <cell r="CU53"/>
          <cell r="CV53">
            <v>65.8</v>
          </cell>
          <cell r="CW53"/>
          <cell r="CX53"/>
          <cell r="CY53"/>
          <cell r="CZ53"/>
          <cell r="DA53"/>
          <cell r="DB53"/>
          <cell r="DC53"/>
        </row>
        <row r="55">
          <cell r="AN55" t="str">
            <v>類似団体内平均値</v>
          </cell>
          <cell r="BP55">
            <v>7.1</v>
          </cell>
          <cell r="BQ55"/>
          <cell r="BR55"/>
          <cell r="BS55"/>
          <cell r="BT55"/>
          <cell r="BU55"/>
          <cell r="BV55"/>
          <cell r="BW55"/>
          <cell r="BX55">
            <v>5</v>
          </cell>
          <cell r="BY55"/>
          <cell r="BZ55"/>
          <cell r="CA55"/>
          <cell r="CB55"/>
          <cell r="CC55"/>
          <cell r="CD55"/>
          <cell r="CE55"/>
          <cell r="CF55">
            <v>0.1</v>
          </cell>
          <cell r="CG55"/>
          <cell r="CH55"/>
          <cell r="CI55"/>
          <cell r="CJ55"/>
          <cell r="CK55"/>
          <cell r="CL55"/>
          <cell r="CM55"/>
          <cell r="CN55">
            <v>0</v>
          </cell>
          <cell r="CO55"/>
          <cell r="CP55"/>
          <cell r="CQ55"/>
          <cell r="CR55"/>
          <cell r="CS55"/>
          <cell r="CT55"/>
          <cell r="CU55"/>
          <cell r="CV55">
            <v>1.8</v>
          </cell>
          <cell r="CW55"/>
          <cell r="CX55"/>
          <cell r="CY55"/>
          <cell r="CZ55"/>
          <cell r="DA55"/>
          <cell r="DB55"/>
          <cell r="DC55"/>
        </row>
        <row r="57">
          <cell r="BP57">
            <v>61</v>
          </cell>
          <cell r="BQ57"/>
          <cell r="BR57"/>
          <cell r="BS57"/>
          <cell r="BT57"/>
          <cell r="BU57"/>
          <cell r="BV57"/>
          <cell r="BW57"/>
          <cell r="BX57">
            <v>62.1</v>
          </cell>
          <cell r="BY57"/>
          <cell r="BZ57"/>
          <cell r="CA57"/>
          <cell r="CB57"/>
          <cell r="CC57"/>
          <cell r="CD57"/>
          <cell r="CE57"/>
          <cell r="CF57">
            <v>62.9</v>
          </cell>
          <cell r="CG57"/>
          <cell r="CH57"/>
          <cell r="CI57"/>
          <cell r="CJ57"/>
          <cell r="CK57"/>
          <cell r="CL57"/>
          <cell r="CM57"/>
          <cell r="CN57">
            <v>64.2</v>
          </cell>
          <cell r="CO57"/>
          <cell r="CP57"/>
          <cell r="CQ57"/>
          <cell r="CR57"/>
          <cell r="CS57"/>
          <cell r="CT57"/>
          <cell r="CU57"/>
          <cell r="CV57">
            <v>65</v>
          </cell>
          <cell r="CW57"/>
          <cell r="CX57"/>
          <cell r="CY57"/>
          <cell r="CZ57"/>
          <cell r="DA57"/>
          <cell r="DB57"/>
          <cell r="DC57"/>
        </row>
        <row r="72">
          <cell r="BP72" t="str">
            <v>R02</v>
          </cell>
          <cell r="BX72" t="str">
            <v>R03</v>
          </cell>
          <cell r="CF72" t="str">
            <v>R04</v>
          </cell>
          <cell r="CN72" t="str">
            <v>R05</v>
          </cell>
          <cell r="CV72" t="str">
            <v>R06</v>
          </cell>
        </row>
        <row r="73">
          <cell r="AN73" t="str">
            <v>当該団体値</v>
          </cell>
          <cell r="BP73">
            <v>24.6</v>
          </cell>
          <cell r="BQ73"/>
          <cell r="BR73"/>
          <cell r="BS73"/>
          <cell r="BT73"/>
          <cell r="BU73"/>
          <cell r="BV73"/>
          <cell r="BW73"/>
          <cell r="BX73">
            <v>26.9</v>
          </cell>
          <cell r="BY73"/>
          <cell r="BZ73"/>
          <cell r="CA73"/>
          <cell r="CB73"/>
          <cell r="CC73"/>
          <cell r="CD73"/>
          <cell r="CE73"/>
          <cell r="CF73">
            <v>26.5</v>
          </cell>
          <cell r="CG73"/>
          <cell r="CH73"/>
          <cell r="CI73"/>
          <cell r="CJ73"/>
          <cell r="CK73"/>
          <cell r="CL73"/>
          <cell r="CM73"/>
          <cell r="CN73">
            <v>34.799999999999997</v>
          </cell>
          <cell r="CO73"/>
          <cell r="CP73"/>
          <cell r="CQ73"/>
          <cell r="CR73"/>
          <cell r="CS73"/>
          <cell r="CT73"/>
          <cell r="CU73"/>
          <cell r="CV73">
            <v>47.2</v>
          </cell>
          <cell r="CW73"/>
          <cell r="CX73"/>
          <cell r="CY73"/>
          <cell r="CZ73"/>
          <cell r="DA73"/>
          <cell r="DB73"/>
          <cell r="DC73"/>
        </row>
        <row r="75">
          <cell r="BP75">
            <v>3.1</v>
          </cell>
          <cell r="BQ75"/>
          <cell r="BR75"/>
          <cell r="BS75"/>
          <cell r="BT75"/>
          <cell r="BU75"/>
          <cell r="BV75"/>
          <cell r="BW75"/>
          <cell r="BX75">
            <v>2.7</v>
          </cell>
          <cell r="BY75"/>
          <cell r="BZ75"/>
          <cell r="CA75"/>
          <cell r="CB75"/>
          <cell r="CC75"/>
          <cell r="CD75"/>
          <cell r="CE75"/>
          <cell r="CF75">
            <v>2.6</v>
          </cell>
          <cell r="CG75"/>
          <cell r="CH75"/>
          <cell r="CI75"/>
          <cell r="CJ75"/>
          <cell r="CK75"/>
          <cell r="CL75"/>
          <cell r="CM75"/>
          <cell r="CN75">
            <v>2.5</v>
          </cell>
          <cell r="CO75"/>
          <cell r="CP75"/>
          <cell r="CQ75"/>
          <cell r="CR75"/>
          <cell r="CS75"/>
          <cell r="CT75"/>
          <cell r="CU75"/>
          <cell r="CV75">
            <v>2.5</v>
          </cell>
          <cell r="CW75"/>
          <cell r="CX75"/>
          <cell r="CY75"/>
          <cell r="CZ75"/>
          <cell r="DA75"/>
          <cell r="DB75"/>
          <cell r="DC75"/>
        </row>
        <row r="77">
          <cell r="AN77" t="str">
            <v>類似団体内平均値</v>
          </cell>
          <cell r="BP77">
            <v>7.1</v>
          </cell>
          <cell r="BQ77"/>
          <cell r="BR77"/>
          <cell r="BS77"/>
          <cell r="BT77"/>
          <cell r="BU77"/>
          <cell r="BV77"/>
          <cell r="BW77"/>
          <cell r="BX77">
            <v>5</v>
          </cell>
          <cell r="BY77"/>
          <cell r="BZ77"/>
          <cell r="CA77"/>
          <cell r="CB77"/>
          <cell r="CC77"/>
          <cell r="CD77"/>
          <cell r="CE77"/>
          <cell r="CF77">
            <v>0.1</v>
          </cell>
          <cell r="CG77"/>
          <cell r="CH77"/>
          <cell r="CI77"/>
          <cell r="CJ77"/>
          <cell r="CK77"/>
          <cell r="CL77"/>
          <cell r="CM77"/>
          <cell r="CN77">
            <v>0</v>
          </cell>
          <cell r="CO77"/>
          <cell r="CP77"/>
          <cell r="CQ77"/>
          <cell r="CR77"/>
          <cell r="CS77"/>
          <cell r="CT77"/>
          <cell r="CU77"/>
          <cell r="CV77">
            <v>1.8</v>
          </cell>
          <cell r="CW77"/>
          <cell r="CX77"/>
          <cell r="CY77"/>
          <cell r="CZ77"/>
          <cell r="DA77"/>
          <cell r="DB77"/>
          <cell r="DC77"/>
        </row>
        <row r="79">
          <cell r="BP79">
            <v>3.4</v>
          </cell>
          <cell r="BQ79"/>
          <cell r="BR79"/>
          <cell r="BS79"/>
          <cell r="BT79"/>
          <cell r="BU79"/>
          <cell r="BV79"/>
          <cell r="BW79"/>
          <cell r="BX79">
            <v>3.6</v>
          </cell>
          <cell r="BY79"/>
          <cell r="BZ79"/>
          <cell r="CA79"/>
          <cell r="CB79"/>
          <cell r="CC79"/>
          <cell r="CD79"/>
          <cell r="CE79"/>
          <cell r="CF79">
            <v>3.6</v>
          </cell>
          <cell r="CG79"/>
          <cell r="CH79"/>
          <cell r="CI79"/>
          <cell r="CJ79"/>
          <cell r="CK79"/>
          <cell r="CL79"/>
          <cell r="CM79"/>
          <cell r="CN79">
            <v>3.7</v>
          </cell>
          <cell r="CO79"/>
          <cell r="CP79"/>
          <cell r="CQ79"/>
          <cell r="CR79"/>
          <cell r="CS79"/>
          <cell r="CT79"/>
          <cell r="CU79"/>
          <cell r="CV79">
            <v>3.8</v>
          </cell>
          <cell r="CW79"/>
          <cell r="CX79"/>
          <cell r="CY79"/>
          <cell r="CZ79"/>
          <cell r="DA79"/>
          <cell r="DB79"/>
          <cell r="DC79"/>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80952911</v>
      </c>
      <c r="BO4" s="407"/>
      <c r="BP4" s="407"/>
      <c r="BQ4" s="407"/>
      <c r="BR4" s="407"/>
      <c r="BS4" s="407"/>
      <c r="BT4" s="407"/>
      <c r="BU4" s="408"/>
      <c r="BV4" s="406">
        <v>78539004</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4.4000000000000004</v>
      </c>
      <c r="CU4" s="413"/>
      <c r="CV4" s="413"/>
      <c r="CW4" s="413"/>
      <c r="CX4" s="413"/>
      <c r="CY4" s="413"/>
      <c r="CZ4" s="413"/>
      <c r="DA4" s="414"/>
      <c r="DB4" s="412">
        <v>4.8</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78678079</v>
      </c>
      <c r="BO5" s="444"/>
      <c r="BP5" s="444"/>
      <c r="BQ5" s="444"/>
      <c r="BR5" s="444"/>
      <c r="BS5" s="444"/>
      <c r="BT5" s="444"/>
      <c r="BU5" s="445"/>
      <c r="BV5" s="443">
        <v>76145864</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96</v>
      </c>
      <c r="CU5" s="441"/>
      <c r="CV5" s="441"/>
      <c r="CW5" s="441"/>
      <c r="CX5" s="441"/>
      <c r="CY5" s="441"/>
      <c r="CZ5" s="441"/>
      <c r="DA5" s="442"/>
      <c r="DB5" s="440">
        <v>93.9</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2274832</v>
      </c>
      <c r="BO6" s="444"/>
      <c r="BP6" s="444"/>
      <c r="BQ6" s="444"/>
      <c r="BR6" s="444"/>
      <c r="BS6" s="444"/>
      <c r="BT6" s="444"/>
      <c r="BU6" s="445"/>
      <c r="BV6" s="443">
        <v>2393140</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96.4</v>
      </c>
      <c r="CU6" s="481"/>
      <c r="CV6" s="481"/>
      <c r="CW6" s="481"/>
      <c r="CX6" s="481"/>
      <c r="CY6" s="481"/>
      <c r="CZ6" s="481"/>
      <c r="DA6" s="482"/>
      <c r="DB6" s="480">
        <v>94.8</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586481</v>
      </c>
      <c r="BO7" s="444"/>
      <c r="BP7" s="444"/>
      <c r="BQ7" s="444"/>
      <c r="BR7" s="444"/>
      <c r="BS7" s="444"/>
      <c r="BT7" s="444"/>
      <c r="BU7" s="445"/>
      <c r="BV7" s="443">
        <v>593333</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38193142</v>
      </c>
      <c r="CU7" s="444"/>
      <c r="CV7" s="444"/>
      <c r="CW7" s="444"/>
      <c r="CX7" s="444"/>
      <c r="CY7" s="444"/>
      <c r="CZ7" s="444"/>
      <c r="DA7" s="445"/>
      <c r="DB7" s="443">
        <v>37513202</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1688351</v>
      </c>
      <c r="BO8" s="444"/>
      <c r="BP8" s="444"/>
      <c r="BQ8" s="444"/>
      <c r="BR8" s="444"/>
      <c r="BS8" s="444"/>
      <c r="BT8" s="444"/>
      <c r="BU8" s="445"/>
      <c r="BV8" s="443">
        <v>1799807</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0.7</v>
      </c>
      <c r="CU8" s="484"/>
      <c r="CV8" s="484"/>
      <c r="CW8" s="484"/>
      <c r="CX8" s="484"/>
      <c r="CY8" s="484"/>
      <c r="CZ8" s="484"/>
      <c r="DA8" s="485"/>
      <c r="DB8" s="483">
        <v>0.7</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162570</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-111456</v>
      </c>
      <c r="BO9" s="444"/>
      <c r="BP9" s="444"/>
      <c r="BQ9" s="444"/>
      <c r="BR9" s="444"/>
      <c r="BS9" s="444"/>
      <c r="BT9" s="444"/>
      <c r="BU9" s="445"/>
      <c r="BV9" s="443">
        <v>-144043</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10.9</v>
      </c>
      <c r="CU9" s="441"/>
      <c r="CV9" s="441"/>
      <c r="CW9" s="441"/>
      <c r="CX9" s="441"/>
      <c r="CY9" s="441"/>
      <c r="CZ9" s="441"/>
      <c r="DA9" s="442"/>
      <c r="DB9" s="440">
        <v>11.3</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169429</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909599</v>
      </c>
      <c r="BO10" s="444"/>
      <c r="BP10" s="444"/>
      <c r="BQ10" s="444"/>
      <c r="BR10" s="444"/>
      <c r="BS10" s="444"/>
      <c r="BT10" s="444"/>
      <c r="BU10" s="445"/>
      <c r="BV10" s="443">
        <v>1268998</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119</v>
      </c>
      <c r="AV11" s="476"/>
      <c r="AW11" s="476"/>
      <c r="AX11" s="476"/>
      <c r="AY11" s="477" t="s">
        <v>120</v>
      </c>
      <c r="AZ11" s="478"/>
      <c r="BA11" s="478"/>
      <c r="BB11" s="478"/>
      <c r="BC11" s="478"/>
      <c r="BD11" s="478"/>
      <c r="BE11" s="478"/>
      <c r="BF11" s="478"/>
      <c r="BG11" s="478"/>
      <c r="BH11" s="478"/>
      <c r="BI11" s="478"/>
      <c r="BJ11" s="478"/>
      <c r="BK11" s="478"/>
      <c r="BL11" s="478"/>
      <c r="BM11" s="479"/>
      <c r="BN11" s="443">
        <v>22972</v>
      </c>
      <c r="BO11" s="444"/>
      <c r="BP11" s="444"/>
      <c r="BQ11" s="444"/>
      <c r="BR11" s="444"/>
      <c r="BS11" s="444"/>
      <c r="BT11" s="444"/>
      <c r="BU11" s="445"/>
      <c r="BV11" s="443">
        <v>20290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156438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1329507</v>
      </c>
      <c r="BO12" s="444"/>
      <c r="BP12" s="444"/>
      <c r="BQ12" s="444"/>
      <c r="BR12" s="444"/>
      <c r="BS12" s="444"/>
      <c r="BT12" s="444"/>
      <c r="BU12" s="445"/>
      <c r="BV12" s="443">
        <v>2035256</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153924</v>
      </c>
      <c r="S13" s="528"/>
      <c r="T13" s="528"/>
      <c r="U13" s="528"/>
      <c r="V13" s="529"/>
      <c r="W13" s="459" t="s">
        <v>131</v>
      </c>
      <c r="X13" s="460"/>
      <c r="Y13" s="460"/>
      <c r="Z13" s="460"/>
      <c r="AA13" s="460"/>
      <c r="AB13" s="450"/>
      <c r="AC13" s="494">
        <v>1476</v>
      </c>
      <c r="AD13" s="495"/>
      <c r="AE13" s="495"/>
      <c r="AF13" s="495"/>
      <c r="AG13" s="537"/>
      <c r="AH13" s="494">
        <v>1890</v>
      </c>
      <c r="AI13" s="495"/>
      <c r="AJ13" s="495"/>
      <c r="AK13" s="495"/>
      <c r="AL13" s="496"/>
      <c r="AM13" s="472" t="s">
        <v>132</v>
      </c>
      <c r="AN13" s="473"/>
      <c r="AO13" s="473"/>
      <c r="AP13" s="473"/>
      <c r="AQ13" s="473"/>
      <c r="AR13" s="473"/>
      <c r="AS13" s="473"/>
      <c r="AT13" s="474"/>
      <c r="AU13" s="475" t="s">
        <v>119</v>
      </c>
      <c r="AV13" s="476"/>
      <c r="AW13" s="476"/>
      <c r="AX13" s="476"/>
      <c r="AY13" s="477" t="s">
        <v>133</v>
      </c>
      <c r="AZ13" s="478"/>
      <c r="BA13" s="478"/>
      <c r="BB13" s="478"/>
      <c r="BC13" s="478"/>
      <c r="BD13" s="478"/>
      <c r="BE13" s="478"/>
      <c r="BF13" s="478"/>
      <c r="BG13" s="478"/>
      <c r="BH13" s="478"/>
      <c r="BI13" s="478"/>
      <c r="BJ13" s="478"/>
      <c r="BK13" s="478"/>
      <c r="BL13" s="478"/>
      <c r="BM13" s="479"/>
      <c r="BN13" s="443">
        <v>-508392</v>
      </c>
      <c r="BO13" s="444"/>
      <c r="BP13" s="444"/>
      <c r="BQ13" s="444"/>
      <c r="BR13" s="444"/>
      <c r="BS13" s="444"/>
      <c r="BT13" s="444"/>
      <c r="BU13" s="445"/>
      <c r="BV13" s="443">
        <v>-890011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2.5</v>
      </c>
      <c r="CU13" s="441"/>
      <c r="CV13" s="441"/>
      <c r="CW13" s="441"/>
      <c r="CX13" s="441"/>
      <c r="CY13" s="441"/>
      <c r="CZ13" s="441"/>
      <c r="DA13" s="442"/>
      <c r="DB13" s="440">
        <v>2.5</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158497</v>
      </c>
      <c r="S14" s="528"/>
      <c r="T14" s="528"/>
      <c r="U14" s="528"/>
      <c r="V14" s="529"/>
      <c r="W14" s="433"/>
      <c r="X14" s="434"/>
      <c r="Y14" s="434"/>
      <c r="Z14" s="434"/>
      <c r="AA14" s="434"/>
      <c r="AB14" s="423"/>
      <c r="AC14" s="530">
        <v>2</v>
      </c>
      <c r="AD14" s="531"/>
      <c r="AE14" s="531"/>
      <c r="AF14" s="531"/>
      <c r="AG14" s="532"/>
      <c r="AH14" s="530">
        <v>2.5</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47.2</v>
      </c>
      <c r="CU14" s="542"/>
      <c r="CV14" s="542"/>
      <c r="CW14" s="542"/>
      <c r="CX14" s="542"/>
      <c r="CY14" s="542"/>
      <c r="CZ14" s="542"/>
      <c r="DA14" s="543"/>
      <c r="DB14" s="541">
        <v>34.799999999999997</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156216</v>
      </c>
      <c r="S15" s="528"/>
      <c r="T15" s="528"/>
      <c r="U15" s="528"/>
      <c r="V15" s="529"/>
      <c r="W15" s="459" t="s">
        <v>137</v>
      </c>
      <c r="X15" s="460"/>
      <c r="Y15" s="460"/>
      <c r="Z15" s="460"/>
      <c r="AA15" s="460"/>
      <c r="AB15" s="450"/>
      <c r="AC15" s="494">
        <v>20354</v>
      </c>
      <c r="AD15" s="495"/>
      <c r="AE15" s="495"/>
      <c r="AF15" s="495"/>
      <c r="AG15" s="537"/>
      <c r="AH15" s="494">
        <v>20726</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22000500</v>
      </c>
      <c r="BO15" s="407"/>
      <c r="BP15" s="407"/>
      <c r="BQ15" s="407"/>
      <c r="BR15" s="407"/>
      <c r="BS15" s="407"/>
      <c r="BT15" s="407"/>
      <c r="BU15" s="408"/>
      <c r="BV15" s="406">
        <v>21893212</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27.6</v>
      </c>
      <c r="AD16" s="531"/>
      <c r="AE16" s="531"/>
      <c r="AF16" s="531"/>
      <c r="AG16" s="532"/>
      <c r="AH16" s="530">
        <v>27.7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32034737</v>
      </c>
      <c r="BO16" s="444"/>
      <c r="BP16" s="444"/>
      <c r="BQ16" s="444"/>
      <c r="BR16" s="444"/>
      <c r="BS16" s="444"/>
      <c r="BT16" s="444"/>
      <c r="BU16" s="445"/>
      <c r="BV16" s="443">
        <v>31184223</v>
      </c>
      <c r="BW16" s="444"/>
      <c r="BX16" s="444"/>
      <c r="BY16" s="444"/>
      <c r="BZ16" s="444"/>
      <c r="CA16" s="444"/>
      <c r="CB16" s="444"/>
      <c r="CC16" s="445"/>
      <c r="CD16" s="182"/>
      <c r="CE16" s="557" t="s">
        <v>143</v>
      </c>
      <c r="CF16" s="557"/>
      <c r="CG16" s="557"/>
      <c r="CH16" s="557"/>
      <c r="CI16" s="557"/>
      <c r="CJ16" s="557"/>
      <c r="CK16" s="557"/>
      <c r="CL16" s="557"/>
      <c r="CM16" s="557"/>
      <c r="CN16" s="557"/>
      <c r="CO16" s="557"/>
      <c r="CP16" s="557"/>
      <c r="CQ16" s="557"/>
      <c r="CR16" s="557"/>
      <c r="CS16" s="558"/>
      <c r="CT16" s="440">
        <v>128.5</v>
      </c>
      <c r="CU16" s="441"/>
      <c r="CV16" s="441"/>
      <c r="CW16" s="441"/>
      <c r="CX16" s="441"/>
      <c r="CY16" s="441"/>
      <c r="CZ16" s="441"/>
      <c r="DA16" s="442"/>
      <c r="DB16" s="440" t="s">
        <v>122</v>
      </c>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144</v>
      </c>
      <c r="N17" s="555"/>
      <c r="O17" s="555"/>
      <c r="P17" s="555"/>
      <c r="Q17" s="556"/>
      <c r="R17" s="549" t="s">
        <v>145</v>
      </c>
      <c r="S17" s="550"/>
      <c r="T17" s="550"/>
      <c r="U17" s="550"/>
      <c r="V17" s="551"/>
      <c r="W17" s="459" t="s">
        <v>146</v>
      </c>
      <c r="X17" s="460"/>
      <c r="Y17" s="460"/>
      <c r="Z17" s="460"/>
      <c r="AA17" s="460"/>
      <c r="AB17" s="450"/>
      <c r="AC17" s="494">
        <v>51882</v>
      </c>
      <c r="AD17" s="495"/>
      <c r="AE17" s="495"/>
      <c r="AF17" s="495"/>
      <c r="AG17" s="537"/>
      <c r="AH17" s="494">
        <v>52165</v>
      </c>
      <c r="AI17" s="495"/>
      <c r="AJ17" s="495"/>
      <c r="AK17" s="495"/>
      <c r="AL17" s="496"/>
      <c r="AM17" s="472"/>
      <c r="AN17" s="473"/>
      <c r="AO17" s="473"/>
      <c r="AP17" s="473"/>
      <c r="AQ17" s="473"/>
      <c r="AR17" s="473"/>
      <c r="AS17" s="473"/>
      <c r="AT17" s="474"/>
      <c r="AU17" s="475"/>
      <c r="AV17" s="476"/>
      <c r="AW17" s="476"/>
      <c r="AX17" s="476"/>
      <c r="AY17" s="477" t="s">
        <v>147</v>
      </c>
      <c r="AZ17" s="478"/>
      <c r="BA17" s="478"/>
      <c r="BB17" s="478"/>
      <c r="BC17" s="478"/>
      <c r="BD17" s="478"/>
      <c r="BE17" s="478"/>
      <c r="BF17" s="478"/>
      <c r="BG17" s="478"/>
      <c r="BH17" s="478"/>
      <c r="BI17" s="478"/>
      <c r="BJ17" s="478"/>
      <c r="BK17" s="478"/>
      <c r="BL17" s="478"/>
      <c r="BM17" s="479"/>
      <c r="BN17" s="443">
        <v>27986137</v>
      </c>
      <c r="BO17" s="444"/>
      <c r="BP17" s="444"/>
      <c r="BQ17" s="444"/>
      <c r="BR17" s="444"/>
      <c r="BS17" s="444"/>
      <c r="BT17" s="444"/>
      <c r="BU17" s="445"/>
      <c r="BV17" s="443">
        <v>27853121</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148</v>
      </c>
      <c r="C18" s="486"/>
      <c r="D18" s="486"/>
      <c r="E18" s="566"/>
      <c r="F18" s="566"/>
      <c r="G18" s="566"/>
      <c r="H18" s="566"/>
      <c r="I18" s="566"/>
      <c r="J18" s="566"/>
      <c r="K18" s="566"/>
      <c r="L18" s="567">
        <v>287.05</v>
      </c>
      <c r="M18" s="567"/>
      <c r="N18" s="567"/>
      <c r="O18" s="567"/>
      <c r="P18" s="567"/>
      <c r="Q18" s="567"/>
      <c r="R18" s="568"/>
      <c r="S18" s="568"/>
      <c r="T18" s="568"/>
      <c r="U18" s="568"/>
      <c r="V18" s="569"/>
      <c r="W18" s="461"/>
      <c r="X18" s="462"/>
      <c r="Y18" s="462"/>
      <c r="Z18" s="462"/>
      <c r="AA18" s="462"/>
      <c r="AB18" s="453"/>
      <c r="AC18" s="570">
        <v>70.400000000000006</v>
      </c>
      <c r="AD18" s="571"/>
      <c r="AE18" s="571"/>
      <c r="AF18" s="571"/>
      <c r="AG18" s="572"/>
      <c r="AH18" s="570">
        <v>69.8</v>
      </c>
      <c r="AI18" s="571"/>
      <c r="AJ18" s="571"/>
      <c r="AK18" s="571"/>
      <c r="AL18" s="573"/>
      <c r="AM18" s="472"/>
      <c r="AN18" s="473"/>
      <c r="AO18" s="473"/>
      <c r="AP18" s="473"/>
      <c r="AQ18" s="473"/>
      <c r="AR18" s="473"/>
      <c r="AS18" s="473"/>
      <c r="AT18" s="474"/>
      <c r="AU18" s="475"/>
      <c r="AV18" s="476"/>
      <c r="AW18" s="476"/>
      <c r="AX18" s="476"/>
      <c r="AY18" s="477" t="s">
        <v>149</v>
      </c>
      <c r="AZ18" s="478"/>
      <c r="BA18" s="478"/>
      <c r="BB18" s="478"/>
      <c r="BC18" s="478"/>
      <c r="BD18" s="478"/>
      <c r="BE18" s="478"/>
      <c r="BF18" s="478"/>
      <c r="BG18" s="478"/>
      <c r="BH18" s="478"/>
      <c r="BI18" s="478"/>
      <c r="BJ18" s="478"/>
      <c r="BK18" s="478"/>
      <c r="BL18" s="478"/>
      <c r="BM18" s="479"/>
      <c r="BN18" s="443">
        <v>37866239</v>
      </c>
      <c r="BO18" s="444"/>
      <c r="BP18" s="444"/>
      <c r="BQ18" s="444"/>
      <c r="BR18" s="444"/>
      <c r="BS18" s="444"/>
      <c r="BT18" s="444"/>
      <c r="BU18" s="445"/>
      <c r="BV18" s="443">
        <v>35654215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150</v>
      </c>
      <c r="C19" s="486"/>
      <c r="D19" s="486"/>
      <c r="E19" s="566"/>
      <c r="F19" s="566"/>
      <c r="G19" s="566"/>
      <c r="H19" s="566"/>
      <c r="I19" s="566"/>
      <c r="J19" s="566"/>
      <c r="K19" s="566"/>
      <c r="L19" s="574">
        <v>566</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151</v>
      </c>
      <c r="AZ19" s="478"/>
      <c r="BA19" s="478"/>
      <c r="BB19" s="478"/>
      <c r="BC19" s="478"/>
      <c r="BD19" s="478"/>
      <c r="BE19" s="478"/>
      <c r="BF19" s="478"/>
      <c r="BG19" s="478"/>
      <c r="BH19" s="478"/>
      <c r="BI19" s="478"/>
      <c r="BJ19" s="478"/>
      <c r="BK19" s="478"/>
      <c r="BL19" s="478"/>
      <c r="BM19" s="479"/>
      <c r="BN19" s="443">
        <v>50879346</v>
      </c>
      <c r="BO19" s="444"/>
      <c r="BP19" s="444"/>
      <c r="BQ19" s="444"/>
      <c r="BR19" s="444"/>
      <c r="BS19" s="444"/>
      <c r="BT19" s="444"/>
      <c r="BU19" s="445"/>
      <c r="BV19" s="443">
        <v>49362459</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152</v>
      </c>
      <c r="C20" s="486"/>
      <c r="D20" s="486"/>
      <c r="E20" s="566"/>
      <c r="F20" s="566"/>
      <c r="G20" s="566"/>
      <c r="H20" s="566"/>
      <c r="I20" s="566"/>
      <c r="J20" s="566"/>
      <c r="K20" s="566"/>
      <c r="L20" s="574">
        <v>72595</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154</v>
      </c>
      <c r="C22" s="587"/>
      <c r="D22" s="588"/>
      <c r="E22" s="455" t="s">
        <v>1</v>
      </c>
      <c r="F22" s="460"/>
      <c r="G22" s="460"/>
      <c r="H22" s="460"/>
      <c r="I22" s="460"/>
      <c r="J22" s="460"/>
      <c r="K22" s="450"/>
      <c r="L22" s="455" t="s">
        <v>155</v>
      </c>
      <c r="M22" s="460"/>
      <c r="N22" s="460"/>
      <c r="O22" s="460"/>
      <c r="P22" s="450"/>
      <c r="Q22" s="618" t="s">
        <v>156</v>
      </c>
      <c r="R22" s="619"/>
      <c r="S22" s="619"/>
      <c r="T22" s="619"/>
      <c r="U22" s="619"/>
      <c r="V22" s="620"/>
      <c r="W22" s="586" t="s">
        <v>157</v>
      </c>
      <c r="X22" s="587"/>
      <c r="Y22" s="588"/>
      <c r="Z22" s="455" t="s">
        <v>1</v>
      </c>
      <c r="AA22" s="460"/>
      <c r="AB22" s="460"/>
      <c r="AC22" s="460"/>
      <c r="AD22" s="460"/>
      <c r="AE22" s="460"/>
      <c r="AF22" s="460"/>
      <c r="AG22" s="450"/>
      <c r="AH22" s="624" t="s">
        <v>158</v>
      </c>
      <c r="AI22" s="460"/>
      <c r="AJ22" s="460"/>
      <c r="AK22" s="460"/>
      <c r="AL22" s="450"/>
      <c r="AM22" s="624" t="s">
        <v>159</v>
      </c>
      <c r="AN22" s="625"/>
      <c r="AO22" s="625"/>
      <c r="AP22" s="625"/>
      <c r="AQ22" s="625"/>
      <c r="AR22" s="626"/>
      <c r="AS22" s="618" t="s">
        <v>156</v>
      </c>
      <c r="AT22" s="619"/>
      <c r="AU22" s="619"/>
      <c r="AV22" s="619"/>
      <c r="AW22" s="619"/>
      <c r="AX22" s="630"/>
      <c r="AY22" s="403" t="s">
        <v>160</v>
      </c>
      <c r="AZ22" s="404"/>
      <c r="BA22" s="404"/>
      <c r="BB22" s="404"/>
      <c r="BC22" s="404"/>
      <c r="BD22" s="404"/>
      <c r="BE22" s="404"/>
      <c r="BF22" s="404"/>
      <c r="BG22" s="404"/>
      <c r="BH22" s="404"/>
      <c r="BI22" s="404"/>
      <c r="BJ22" s="404"/>
      <c r="BK22" s="404"/>
      <c r="BL22" s="404"/>
      <c r="BM22" s="405"/>
      <c r="BN22" s="406">
        <v>64048701</v>
      </c>
      <c r="BO22" s="407"/>
      <c r="BP22" s="407"/>
      <c r="BQ22" s="407"/>
      <c r="BR22" s="407"/>
      <c r="BS22" s="407"/>
      <c r="BT22" s="407"/>
      <c r="BU22" s="408"/>
      <c r="BV22" s="406">
        <v>65299998</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161</v>
      </c>
      <c r="AZ23" s="478"/>
      <c r="BA23" s="478"/>
      <c r="BB23" s="478"/>
      <c r="BC23" s="478"/>
      <c r="BD23" s="478"/>
      <c r="BE23" s="478"/>
      <c r="BF23" s="478"/>
      <c r="BG23" s="478"/>
      <c r="BH23" s="478"/>
      <c r="BI23" s="478"/>
      <c r="BJ23" s="478"/>
      <c r="BK23" s="478"/>
      <c r="BL23" s="478"/>
      <c r="BM23" s="479"/>
      <c r="BN23" s="443">
        <v>44084774</v>
      </c>
      <c r="BO23" s="444"/>
      <c r="BP23" s="444"/>
      <c r="BQ23" s="444"/>
      <c r="BR23" s="444"/>
      <c r="BS23" s="444"/>
      <c r="BT23" s="444"/>
      <c r="BU23" s="445"/>
      <c r="BV23" s="443">
        <v>46640467</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162</v>
      </c>
      <c r="F24" s="473"/>
      <c r="G24" s="473"/>
      <c r="H24" s="473"/>
      <c r="I24" s="473"/>
      <c r="J24" s="473"/>
      <c r="K24" s="474"/>
      <c r="L24" s="494">
        <v>1</v>
      </c>
      <c r="M24" s="495"/>
      <c r="N24" s="495"/>
      <c r="O24" s="495"/>
      <c r="P24" s="537"/>
      <c r="Q24" s="494">
        <v>9400</v>
      </c>
      <c r="R24" s="495"/>
      <c r="S24" s="495"/>
      <c r="T24" s="495"/>
      <c r="U24" s="495"/>
      <c r="V24" s="537"/>
      <c r="W24" s="589"/>
      <c r="X24" s="590"/>
      <c r="Y24" s="591"/>
      <c r="Z24" s="493" t="s">
        <v>163</v>
      </c>
      <c r="AA24" s="473"/>
      <c r="AB24" s="473"/>
      <c r="AC24" s="473"/>
      <c r="AD24" s="473"/>
      <c r="AE24" s="473"/>
      <c r="AF24" s="473"/>
      <c r="AG24" s="474"/>
      <c r="AH24" s="494">
        <v>972</v>
      </c>
      <c r="AI24" s="495"/>
      <c r="AJ24" s="495"/>
      <c r="AK24" s="495"/>
      <c r="AL24" s="537"/>
      <c r="AM24" s="494">
        <v>3284388</v>
      </c>
      <c r="AN24" s="495"/>
      <c r="AO24" s="495"/>
      <c r="AP24" s="495"/>
      <c r="AQ24" s="495"/>
      <c r="AR24" s="537"/>
      <c r="AS24" s="494">
        <v>3379</v>
      </c>
      <c r="AT24" s="495"/>
      <c r="AU24" s="495"/>
      <c r="AV24" s="495"/>
      <c r="AW24" s="495"/>
      <c r="AX24" s="496"/>
      <c r="AY24" s="559" t="s">
        <v>164</v>
      </c>
      <c r="AZ24" s="560"/>
      <c r="BA24" s="560"/>
      <c r="BB24" s="560"/>
      <c r="BC24" s="560"/>
      <c r="BD24" s="560"/>
      <c r="BE24" s="560"/>
      <c r="BF24" s="560"/>
      <c r="BG24" s="560"/>
      <c r="BH24" s="560"/>
      <c r="BI24" s="560"/>
      <c r="BJ24" s="560"/>
      <c r="BK24" s="560"/>
      <c r="BL24" s="560"/>
      <c r="BM24" s="561"/>
      <c r="BN24" s="443">
        <v>40437037</v>
      </c>
      <c r="BO24" s="444"/>
      <c r="BP24" s="444"/>
      <c r="BQ24" s="444"/>
      <c r="BR24" s="444"/>
      <c r="BS24" s="444"/>
      <c r="BT24" s="444"/>
      <c r="BU24" s="445"/>
      <c r="BV24" s="443">
        <v>39336846</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165</v>
      </c>
      <c r="F25" s="473"/>
      <c r="G25" s="473"/>
      <c r="H25" s="473"/>
      <c r="I25" s="473"/>
      <c r="J25" s="473"/>
      <c r="K25" s="474"/>
      <c r="L25" s="494">
        <v>1</v>
      </c>
      <c r="M25" s="495"/>
      <c r="N25" s="495"/>
      <c r="O25" s="495"/>
      <c r="P25" s="537"/>
      <c r="Q25" s="494">
        <v>7550</v>
      </c>
      <c r="R25" s="495"/>
      <c r="S25" s="495"/>
      <c r="T25" s="495"/>
      <c r="U25" s="495"/>
      <c r="V25" s="537"/>
      <c r="W25" s="589"/>
      <c r="X25" s="590"/>
      <c r="Y25" s="591"/>
      <c r="Z25" s="493" t="s">
        <v>166</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167</v>
      </c>
      <c r="AZ25" s="404"/>
      <c r="BA25" s="404"/>
      <c r="BB25" s="404"/>
      <c r="BC25" s="404"/>
      <c r="BD25" s="404"/>
      <c r="BE25" s="404"/>
      <c r="BF25" s="404"/>
      <c r="BG25" s="404"/>
      <c r="BH25" s="404"/>
      <c r="BI25" s="404"/>
      <c r="BJ25" s="404"/>
      <c r="BK25" s="404"/>
      <c r="BL25" s="404"/>
      <c r="BM25" s="405"/>
      <c r="BN25" s="406">
        <v>26565320</v>
      </c>
      <c r="BO25" s="407"/>
      <c r="BP25" s="407"/>
      <c r="BQ25" s="407"/>
      <c r="BR25" s="407"/>
      <c r="BS25" s="407"/>
      <c r="BT25" s="407"/>
      <c r="BU25" s="408"/>
      <c r="BV25" s="406">
        <v>17734101</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168</v>
      </c>
      <c r="F26" s="473"/>
      <c r="G26" s="473"/>
      <c r="H26" s="473"/>
      <c r="I26" s="473"/>
      <c r="J26" s="473"/>
      <c r="K26" s="474"/>
      <c r="L26" s="494">
        <v>1</v>
      </c>
      <c r="M26" s="495"/>
      <c r="N26" s="495"/>
      <c r="O26" s="495"/>
      <c r="P26" s="537"/>
      <c r="Q26" s="494">
        <v>6840</v>
      </c>
      <c r="R26" s="495"/>
      <c r="S26" s="495"/>
      <c r="T26" s="495"/>
      <c r="U26" s="495"/>
      <c r="V26" s="537"/>
      <c r="W26" s="589"/>
      <c r="X26" s="590"/>
      <c r="Y26" s="591"/>
      <c r="Z26" s="493" t="s">
        <v>169</v>
      </c>
      <c r="AA26" s="595"/>
      <c r="AB26" s="595"/>
      <c r="AC26" s="595"/>
      <c r="AD26" s="595"/>
      <c r="AE26" s="595"/>
      <c r="AF26" s="595"/>
      <c r="AG26" s="596"/>
      <c r="AH26" s="494">
        <v>54</v>
      </c>
      <c r="AI26" s="495"/>
      <c r="AJ26" s="495"/>
      <c r="AK26" s="495"/>
      <c r="AL26" s="537"/>
      <c r="AM26" s="494">
        <v>182412</v>
      </c>
      <c r="AN26" s="495"/>
      <c r="AO26" s="495"/>
      <c r="AP26" s="495"/>
      <c r="AQ26" s="495"/>
      <c r="AR26" s="537"/>
      <c r="AS26" s="494">
        <v>3378</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171</v>
      </c>
      <c r="F27" s="473"/>
      <c r="G27" s="473"/>
      <c r="H27" s="473"/>
      <c r="I27" s="473"/>
      <c r="J27" s="473"/>
      <c r="K27" s="474"/>
      <c r="L27" s="494">
        <v>1</v>
      </c>
      <c r="M27" s="495"/>
      <c r="N27" s="495"/>
      <c r="O27" s="495"/>
      <c r="P27" s="537"/>
      <c r="Q27" s="494">
        <v>5510</v>
      </c>
      <c r="R27" s="495"/>
      <c r="S27" s="495"/>
      <c r="T27" s="495"/>
      <c r="U27" s="495"/>
      <c r="V27" s="537"/>
      <c r="W27" s="589"/>
      <c r="X27" s="590"/>
      <c r="Y27" s="591"/>
      <c r="Z27" s="493" t="s">
        <v>172</v>
      </c>
      <c r="AA27" s="473"/>
      <c r="AB27" s="473"/>
      <c r="AC27" s="473"/>
      <c r="AD27" s="473"/>
      <c r="AE27" s="473"/>
      <c r="AF27" s="473"/>
      <c r="AG27" s="474"/>
      <c r="AH27" s="494" t="s">
        <v>122</v>
      </c>
      <c r="AI27" s="495"/>
      <c r="AJ27" s="495"/>
      <c r="AK27" s="495"/>
      <c r="AL27" s="537"/>
      <c r="AM27" s="494" t="s">
        <v>122</v>
      </c>
      <c r="AN27" s="495"/>
      <c r="AO27" s="495"/>
      <c r="AP27" s="495"/>
      <c r="AQ27" s="495"/>
      <c r="AR27" s="537"/>
      <c r="AS27" s="494" t="s">
        <v>122</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4980</v>
      </c>
      <c r="R28" s="495"/>
      <c r="S28" s="495"/>
      <c r="T28" s="495"/>
      <c r="U28" s="495"/>
      <c r="V28" s="537"/>
      <c r="W28" s="589"/>
      <c r="X28" s="590"/>
      <c r="Y28" s="591"/>
      <c r="Z28" s="493" t="s">
        <v>175</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4408488</v>
      </c>
      <c r="BO28" s="407"/>
      <c r="BP28" s="407"/>
      <c r="BQ28" s="407"/>
      <c r="BR28" s="407"/>
      <c r="BS28" s="407"/>
      <c r="BT28" s="407"/>
      <c r="BU28" s="408"/>
      <c r="BV28" s="406">
        <v>4827964</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26</v>
      </c>
      <c r="M29" s="495"/>
      <c r="N29" s="495"/>
      <c r="O29" s="495"/>
      <c r="P29" s="537"/>
      <c r="Q29" s="494">
        <v>4700</v>
      </c>
      <c r="R29" s="495"/>
      <c r="S29" s="495"/>
      <c r="T29" s="495"/>
      <c r="U29" s="495"/>
      <c r="V29" s="537"/>
      <c r="W29" s="592"/>
      <c r="X29" s="593"/>
      <c r="Y29" s="594"/>
      <c r="Z29" s="493" t="s">
        <v>178</v>
      </c>
      <c r="AA29" s="473"/>
      <c r="AB29" s="473"/>
      <c r="AC29" s="473"/>
      <c r="AD29" s="473"/>
      <c r="AE29" s="473"/>
      <c r="AF29" s="473"/>
      <c r="AG29" s="474"/>
      <c r="AH29" s="494">
        <v>972</v>
      </c>
      <c r="AI29" s="495"/>
      <c r="AJ29" s="495"/>
      <c r="AK29" s="495"/>
      <c r="AL29" s="537"/>
      <c r="AM29" s="494">
        <v>3284388</v>
      </c>
      <c r="AN29" s="495"/>
      <c r="AO29" s="495"/>
      <c r="AP29" s="495"/>
      <c r="AQ29" s="495"/>
      <c r="AR29" s="537"/>
      <c r="AS29" s="494">
        <v>3379</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1299666</v>
      </c>
      <c r="BO29" s="444"/>
      <c r="BP29" s="444"/>
      <c r="BQ29" s="444"/>
      <c r="BR29" s="444"/>
      <c r="BS29" s="444"/>
      <c r="BT29" s="444"/>
      <c r="BU29" s="445"/>
      <c r="BV29" s="443">
        <v>1853709</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100.3</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5594254</v>
      </c>
      <c r="BO30" s="563"/>
      <c r="BP30" s="563"/>
      <c r="BQ30" s="563"/>
      <c r="BR30" s="563"/>
      <c r="BS30" s="563"/>
      <c r="BT30" s="563"/>
      <c r="BU30" s="564"/>
      <c r="BV30" s="562">
        <v>6589387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f>IF(BG34="","",MAX(C34:D43,U34:V43,AM34:AN43)+1)</f>
        <v>8</v>
      </c>
      <c r="BF34" s="633"/>
      <c r="BG34" s="634" t="str">
        <f>IF('各会計、関係団体の財政状況及び健全化判断比率'!B34="","",'各会計、関係団体の財政状況及び健全化判断比率'!B34)</f>
        <v>農業集落排水事業特別会計</v>
      </c>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山口県市町総合事務組合一般会計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18</v>
      </c>
      <c r="CP34" s="633"/>
      <c r="CQ34" s="634" t="str">
        <f>IF('各会計、関係団体の財政状況及び健全化判断比率'!BS7="","",'各会計、関係団体の財政状況及び健全化判断比率'!BS7)</f>
        <v>宇部市常盤動物園協会</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介護保険事業特別会計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交通事業会計</v>
      </c>
      <c r="AP35" s="634"/>
      <c r="AQ35" s="634"/>
      <c r="AR35" s="634"/>
      <c r="AS35" s="634"/>
      <c r="AT35" s="634"/>
      <c r="AU35" s="634"/>
      <c r="AV35" s="634"/>
      <c r="AW35" s="634"/>
      <c r="AX35" s="634"/>
      <c r="AY35" s="634"/>
      <c r="AZ35" s="634"/>
      <c r="BA35" s="634"/>
      <c r="BB35" s="634"/>
      <c r="BC35" s="634"/>
      <c r="BD35" s="169"/>
      <c r="BE35" s="633">
        <f t="shared" ref="BE35:BE43" si="1">IF(BG35="","",BE34+1)</f>
        <v>9</v>
      </c>
      <c r="BF35" s="633"/>
      <c r="BG35" s="634" t="str">
        <f>IF('各会計、関係団体の財政状況及び健全化判断比率'!B35="","",'各会計、関係団体の財政状況及び健全化判断比率'!B35)</f>
        <v>中央卸売市場事業特別会計</v>
      </c>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山口県市町総合事務組合非常勤職員公務災害補償特別会計</v>
      </c>
      <c r="BZ35" s="634"/>
      <c r="CA35" s="634"/>
      <c r="CB35" s="634"/>
      <c r="CC35" s="634"/>
      <c r="CD35" s="634"/>
      <c r="CE35" s="634"/>
      <c r="CF35" s="634"/>
      <c r="CG35" s="634"/>
      <c r="CH35" s="634"/>
      <c r="CI35" s="634"/>
      <c r="CJ35" s="634"/>
      <c r="CK35" s="634"/>
      <c r="CL35" s="634"/>
      <c r="CM35" s="634"/>
      <c r="CN35" s="169"/>
      <c r="CO35" s="633">
        <f t="shared" ref="CO35:CO43" si="3">IF(CQ35="","",CO34+1)</f>
        <v>19</v>
      </c>
      <c r="CP35" s="633"/>
      <c r="CQ35" s="634" t="str">
        <f>IF('各会計、関係団体の財政状況及び健全化判断比率'!BS8="","",'各会計、関係団体の財政状況及び健全化判断比率'!BS8)</f>
        <v>宇部市スポーツ協会</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f t="shared" si="0"/>
        <v>7</v>
      </c>
      <c r="AN36" s="633"/>
      <c r="AO36" s="634" t="str">
        <f>IF('各会計、関係団体の財政状況及び健全化判断比率'!B33="","",'各会計、関係団体の財政状況及び健全化判断比率'!B33)</f>
        <v>下水道事業会計</v>
      </c>
      <c r="AP36" s="634"/>
      <c r="AQ36" s="634"/>
      <c r="AR36" s="634"/>
      <c r="AS36" s="634"/>
      <c r="AT36" s="634"/>
      <c r="AU36" s="634"/>
      <c r="AV36" s="634"/>
      <c r="AW36" s="634"/>
      <c r="AX36" s="634"/>
      <c r="AY36" s="634"/>
      <c r="AZ36" s="634"/>
      <c r="BA36" s="634"/>
      <c r="BB36" s="634"/>
      <c r="BC36" s="634"/>
      <c r="BD36" s="169"/>
      <c r="BE36" s="633">
        <f t="shared" si="1"/>
        <v>10</v>
      </c>
      <c r="BF36" s="633"/>
      <c r="BG36" s="634" t="str">
        <f>IF('各会計、関係団体の財政状況及び健全化判断比率'!B36="","",'各会計、関係団体の財政状況及び健全化判断比率'!B36)</f>
        <v>地方卸売市場事業特別会計</v>
      </c>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山口県市町総合事務組合山口県市町公平委員会特別会計</v>
      </c>
      <c r="BZ36" s="634"/>
      <c r="CA36" s="634"/>
      <c r="CB36" s="634"/>
      <c r="CC36" s="634"/>
      <c r="CD36" s="634"/>
      <c r="CE36" s="634"/>
      <c r="CF36" s="634"/>
      <c r="CG36" s="634"/>
      <c r="CH36" s="634"/>
      <c r="CI36" s="634"/>
      <c r="CJ36" s="634"/>
      <c r="CK36" s="634"/>
      <c r="CL36" s="634"/>
      <c r="CM36" s="634"/>
      <c r="CN36" s="169"/>
      <c r="CO36" s="633">
        <f t="shared" si="3"/>
        <v>20</v>
      </c>
      <c r="CP36" s="633"/>
      <c r="CQ36" s="634" t="str">
        <f>IF('各会計、関係団体の財政状況及び健全化判断比率'!BS9="","",'各会計、関係団体の財政状況及び健全化判断比率'!BS9)</f>
        <v>宇部市文化創造財団</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14</v>
      </c>
      <c r="BX37" s="633"/>
      <c r="BY37" s="634" t="str">
        <f>IF('各会計、関係団体の財政状況及び健全化判断比率'!B71="","",'各会計、関係団体の財政状況及び健全化判断比率'!B71)</f>
        <v>山口県市町総合事務組合山口県自治会館管理特別会計</v>
      </c>
      <c r="BZ37" s="634"/>
      <c r="CA37" s="634"/>
      <c r="CB37" s="634"/>
      <c r="CC37" s="634"/>
      <c r="CD37" s="634"/>
      <c r="CE37" s="634"/>
      <c r="CF37" s="634"/>
      <c r="CG37" s="634"/>
      <c r="CH37" s="634"/>
      <c r="CI37" s="634"/>
      <c r="CJ37" s="634"/>
      <c r="CK37" s="634"/>
      <c r="CL37" s="634"/>
      <c r="CM37" s="634"/>
      <c r="CN37" s="169"/>
      <c r="CO37" s="633">
        <f t="shared" si="3"/>
        <v>21</v>
      </c>
      <c r="CP37" s="633"/>
      <c r="CQ37" s="634" t="str">
        <f>IF('各会計、関係団体の財政状況及び健全化判断比率'!BS10="","",'各会計、関係団体の財政状況及び健全化判断比率'!BS10)</f>
        <v>にぎわい宇部</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15</v>
      </c>
      <c r="BX38" s="633"/>
      <c r="BY38" s="634" t="str">
        <f>IF('各会計、関係団体の財政状況及び健全化判断比率'!B72="","",'各会計、関係団体の財政状況及び健全化判断比率'!B72)</f>
        <v>山口県後期高齢者医療広域連合一般会計</v>
      </c>
      <c r="BZ38" s="634"/>
      <c r="CA38" s="634"/>
      <c r="CB38" s="634"/>
      <c r="CC38" s="634"/>
      <c r="CD38" s="634"/>
      <c r="CE38" s="634"/>
      <c r="CF38" s="634"/>
      <c r="CG38" s="634"/>
      <c r="CH38" s="634"/>
      <c r="CI38" s="634"/>
      <c r="CJ38" s="634"/>
      <c r="CK38" s="634"/>
      <c r="CL38" s="634"/>
      <c r="CM38" s="634"/>
      <c r="CN38" s="169"/>
      <c r="CO38" s="633">
        <f t="shared" si="3"/>
        <v>22</v>
      </c>
      <c r="CP38" s="633"/>
      <c r="CQ38" s="634" t="str">
        <f>IF('各会計、関係団体の財政状況及び健全化判断比率'!BS11="","",'各会計、関係団体の財政状況及び健全化判断比率'!BS11)</f>
        <v>うべ未来エネルギー</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16</v>
      </c>
      <c r="BX39" s="633"/>
      <c r="BY39" s="634" t="str">
        <f>IF('各会計、関係団体の財政状況及び健全化判断比率'!B73="","",'各会計、関係団体の財政状況及び健全化判断比率'!B73)</f>
        <v>山口県後期高齢者医療広域連合後期高齢者医療特別会計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17</v>
      </c>
      <c r="BX40" s="633"/>
      <c r="BY40" s="634" t="str">
        <f>IF('各会計、関係団体の財政状況及び健全化判断比率'!B74="","",'各会計、関係団体の財政状況及び健全化判断比率'!B74)</f>
        <v>宇部・山陽小野田消防組合一般会計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cHvMhd583C/qB7XUdP/4IJGCShoyC1W2P08PtpX3nzGHoBc0rDTIZaPK0Zz65uqqp9w2bvpvza0vTE2ogSa7OA==" saltValue="n/GAaUtlGiBwbFZ7HdyVA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24160307</v>
      </c>
      <c r="S5" s="649"/>
      <c r="T5" s="649"/>
      <c r="U5" s="649"/>
      <c r="V5" s="649"/>
      <c r="W5" s="649"/>
      <c r="X5" s="649"/>
      <c r="Y5" s="650"/>
      <c r="Z5" s="651">
        <v>29.8</v>
      </c>
      <c r="AA5" s="651"/>
      <c r="AB5" s="651"/>
      <c r="AC5" s="651"/>
      <c r="AD5" s="652">
        <v>22500673</v>
      </c>
      <c r="AE5" s="652"/>
      <c r="AF5" s="652"/>
      <c r="AG5" s="652"/>
      <c r="AH5" s="652"/>
      <c r="AI5" s="652"/>
      <c r="AJ5" s="652"/>
      <c r="AK5" s="652"/>
      <c r="AL5" s="653">
        <v>57.3</v>
      </c>
      <c r="AM5" s="654"/>
      <c r="AN5" s="654"/>
      <c r="AO5" s="655"/>
      <c r="AP5" s="645" t="s">
        <v>217</v>
      </c>
      <c r="AQ5" s="646"/>
      <c r="AR5" s="646"/>
      <c r="AS5" s="646"/>
      <c r="AT5" s="646"/>
      <c r="AU5" s="646"/>
      <c r="AV5" s="646"/>
      <c r="AW5" s="646"/>
      <c r="AX5" s="646"/>
      <c r="AY5" s="646"/>
      <c r="AZ5" s="646"/>
      <c r="BA5" s="646"/>
      <c r="BB5" s="646"/>
      <c r="BC5" s="646"/>
      <c r="BD5" s="646"/>
      <c r="BE5" s="646"/>
      <c r="BF5" s="647"/>
      <c r="BG5" s="659">
        <v>22499485</v>
      </c>
      <c r="BH5" s="660"/>
      <c r="BI5" s="660"/>
      <c r="BJ5" s="660"/>
      <c r="BK5" s="660"/>
      <c r="BL5" s="660"/>
      <c r="BM5" s="660"/>
      <c r="BN5" s="661"/>
      <c r="BO5" s="662">
        <v>93.1</v>
      </c>
      <c r="BP5" s="662"/>
      <c r="BQ5" s="662"/>
      <c r="BR5" s="662"/>
      <c r="BS5" s="663">
        <v>305794</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490908</v>
      </c>
      <c r="S6" s="660"/>
      <c r="T6" s="660"/>
      <c r="U6" s="660"/>
      <c r="V6" s="660"/>
      <c r="W6" s="660"/>
      <c r="X6" s="660"/>
      <c r="Y6" s="661"/>
      <c r="Z6" s="662">
        <v>0.6</v>
      </c>
      <c r="AA6" s="662"/>
      <c r="AB6" s="662"/>
      <c r="AC6" s="662"/>
      <c r="AD6" s="663">
        <v>490908</v>
      </c>
      <c r="AE6" s="663"/>
      <c r="AF6" s="663"/>
      <c r="AG6" s="663"/>
      <c r="AH6" s="663"/>
      <c r="AI6" s="663"/>
      <c r="AJ6" s="663"/>
      <c r="AK6" s="663"/>
      <c r="AL6" s="664">
        <v>1.2</v>
      </c>
      <c r="AM6" s="665"/>
      <c r="AN6" s="665"/>
      <c r="AO6" s="666"/>
      <c r="AP6" s="656" t="s">
        <v>222</v>
      </c>
      <c r="AQ6" s="657"/>
      <c r="AR6" s="657"/>
      <c r="AS6" s="657"/>
      <c r="AT6" s="657"/>
      <c r="AU6" s="657"/>
      <c r="AV6" s="657"/>
      <c r="AW6" s="657"/>
      <c r="AX6" s="657"/>
      <c r="AY6" s="657"/>
      <c r="AZ6" s="657"/>
      <c r="BA6" s="657"/>
      <c r="BB6" s="657"/>
      <c r="BC6" s="657"/>
      <c r="BD6" s="657"/>
      <c r="BE6" s="657"/>
      <c r="BF6" s="658"/>
      <c r="BG6" s="659">
        <v>22499485</v>
      </c>
      <c r="BH6" s="660"/>
      <c r="BI6" s="660"/>
      <c r="BJ6" s="660"/>
      <c r="BK6" s="660"/>
      <c r="BL6" s="660"/>
      <c r="BM6" s="660"/>
      <c r="BN6" s="661"/>
      <c r="BO6" s="662">
        <v>93.1</v>
      </c>
      <c r="BP6" s="662"/>
      <c r="BQ6" s="662"/>
      <c r="BR6" s="662"/>
      <c r="BS6" s="663">
        <v>305794</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381955</v>
      </c>
      <c r="CS6" s="660"/>
      <c r="CT6" s="660"/>
      <c r="CU6" s="660"/>
      <c r="CV6" s="660"/>
      <c r="CW6" s="660"/>
      <c r="CX6" s="660"/>
      <c r="CY6" s="661"/>
      <c r="CZ6" s="653">
        <v>0.5</v>
      </c>
      <c r="DA6" s="654"/>
      <c r="DB6" s="654"/>
      <c r="DC6" s="670"/>
      <c r="DD6" s="668" t="s">
        <v>122</v>
      </c>
      <c r="DE6" s="660"/>
      <c r="DF6" s="660"/>
      <c r="DG6" s="660"/>
      <c r="DH6" s="660"/>
      <c r="DI6" s="660"/>
      <c r="DJ6" s="660"/>
      <c r="DK6" s="660"/>
      <c r="DL6" s="660"/>
      <c r="DM6" s="660"/>
      <c r="DN6" s="660"/>
      <c r="DO6" s="660"/>
      <c r="DP6" s="661"/>
      <c r="DQ6" s="668">
        <v>381955</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17664</v>
      </c>
      <c r="S7" s="660"/>
      <c r="T7" s="660"/>
      <c r="U7" s="660"/>
      <c r="V7" s="660"/>
      <c r="W7" s="660"/>
      <c r="X7" s="660"/>
      <c r="Y7" s="661"/>
      <c r="Z7" s="662">
        <v>0</v>
      </c>
      <c r="AA7" s="662"/>
      <c r="AB7" s="662"/>
      <c r="AC7" s="662"/>
      <c r="AD7" s="663">
        <v>17664</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9915170</v>
      </c>
      <c r="BH7" s="660"/>
      <c r="BI7" s="660"/>
      <c r="BJ7" s="660"/>
      <c r="BK7" s="660"/>
      <c r="BL7" s="660"/>
      <c r="BM7" s="660"/>
      <c r="BN7" s="661"/>
      <c r="BO7" s="662">
        <v>41</v>
      </c>
      <c r="BP7" s="662"/>
      <c r="BQ7" s="662"/>
      <c r="BR7" s="662"/>
      <c r="BS7" s="663">
        <v>305794</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11910807</v>
      </c>
      <c r="CS7" s="660"/>
      <c r="CT7" s="660"/>
      <c r="CU7" s="660"/>
      <c r="CV7" s="660"/>
      <c r="CW7" s="660"/>
      <c r="CX7" s="660"/>
      <c r="CY7" s="661"/>
      <c r="CZ7" s="662">
        <v>15.1</v>
      </c>
      <c r="DA7" s="662"/>
      <c r="DB7" s="662"/>
      <c r="DC7" s="662"/>
      <c r="DD7" s="668">
        <v>2078152</v>
      </c>
      <c r="DE7" s="660"/>
      <c r="DF7" s="660"/>
      <c r="DG7" s="660"/>
      <c r="DH7" s="660"/>
      <c r="DI7" s="660"/>
      <c r="DJ7" s="660"/>
      <c r="DK7" s="660"/>
      <c r="DL7" s="660"/>
      <c r="DM7" s="660"/>
      <c r="DN7" s="660"/>
      <c r="DO7" s="660"/>
      <c r="DP7" s="661"/>
      <c r="DQ7" s="668">
        <v>8723327</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193505</v>
      </c>
      <c r="S8" s="660"/>
      <c r="T8" s="660"/>
      <c r="U8" s="660"/>
      <c r="V8" s="660"/>
      <c r="W8" s="660"/>
      <c r="X8" s="660"/>
      <c r="Y8" s="661"/>
      <c r="Z8" s="662">
        <v>0.2</v>
      </c>
      <c r="AA8" s="662"/>
      <c r="AB8" s="662"/>
      <c r="AC8" s="662"/>
      <c r="AD8" s="663">
        <v>193505</v>
      </c>
      <c r="AE8" s="663"/>
      <c r="AF8" s="663"/>
      <c r="AG8" s="663"/>
      <c r="AH8" s="663"/>
      <c r="AI8" s="663"/>
      <c r="AJ8" s="663"/>
      <c r="AK8" s="663"/>
      <c r="AL8" s="664">
        <v>0.5</v>
      </c>
      <c r="AM8" s="665"/>
      <c r="AN8" s="665"/>
      <c r="AO8" s="666"/>
      <c r="AP8" s="656" t="s">
        <v>228</v>
      </c>
      <c r="AQ8" s="657"/>
      <c r="AR8" s="657"/>
      <c r="AS8" s="657"/>
      <c r="AT8" s="657"/>
      <c r="AU8" s="657"/>
      <c r="AV8" s="657"/>
      <c r="AW8" s="657"/>
      <c r="AX8" s="657"/>
      <c r="AY8" s="657"/>
      <c r="AZ8" s="657"/>
      <c r="BA8" s="657"/>
      <c r="BB8" s="657"/>
      <c r="BC8" s="657"/>
      <c r="BD8" s="657"/>
      <c r="BE8" s="657"/>
      <c r="BF8" s="658"/>
      <c r="BG8" s="659">
        <v>238982</v>
      </c>
      <c r="BH8" s="660"/>
      <c r="BI8" s="660"/>
      <c r="BJ8" s="660"/>
      <c r="BK8" s="660"/>
      <c r="BL8" s="660"/>
      <c r="BM8" s="660"/>
      <c r="BN8" s="661"/>
      <c r="BO8" s="662">
        <v>1</v>
      </c>
      <c r="BP8" s="662"/>
      <c r="BQ8" s="662"/>
      <c r="BR8" s="662"/>
      <c r="BS8" s="663" t="s">
        <v>122</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33968125</v>
      </c>
      <c r="CS8" s="660"/>
      <c r="CT8" s="660"/>
      <c r="CU8" s="660"/>
      <c r="CV8" s="660"/>
      <c r="CW8" s="660"/>
      <c r="CX8" s="660"/>
      <c r="CY8" s="661"/>
      <c r="CZ8" s="662">
        <v>43.2</v>
      </c>
      <c r="DA8" s="662"/>
      <c r="DB8" s="662"/>
      <c r="DC8" s="662"/>
      <c r="DD8" s="668">
        <v>377809</v>
      </c>
      <c r="DE8" s="660"/>
      <c r="DF8" s="660"/>
      <c r="DG8" s="660"/>
      <c r="DH8" s="660"/>
      <c r="DI8" s="660"/>
      <c r="DJ8" s="660"/>
      <c r="DK8" s="660"/>
      <c r="DL8" s="660"/>
      <c r="DM8" s="660"/>
      <c r="DN8" s="660"/>
      <c r="DO8" s="660"/>
      <c r="DP8" s="661"/>
      <c r="DQ8" s="668">
        <v>17132037</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266516</v>
      </c>
      <c r="S9" s="660"/>
      <c r="T9" s="660"/>
      <c r="U9" s="660"/>
      <c r="V9" s="660"/>
      <c r="W9" s="660"/>
      <c r="X9" s="660"/>
      <c r="Y9" s="661"/>
      <c r="Z9" s="662">
        <v>0.3</v>
      </c>
      <c r="AA9" s="662"/>
      <c r="AB9" s="662"/>
      <c r="AC9" s="662"/>
      <c r="AD9" s="663">
        <v>266516</v>
      </c>
      <c r="AE9" s="663"/>
      <c r="AF9" s="663"/>
      <c r="AG9" s="663"/>
      <c r="AH9" s="663"/>
      <c r="AI9" s="663"/>
      <c r="AJ9" s="663"/>
      <c r="AK9" s="663"/>
      <c r="AL9" s="664">
        <v>0.7</v>
      </c>
      <c r="AM9" s="665"/>
      <c r="AN9" s="665"/>
      <c r="AO9" s="666"/>
      <c r="AP9" s="656" t="s">
        <v>231</v>
      </c>
      <c r="AQ9" s="657"/>
      <c r="AR9" s="657"/>
      <c r="AS9" s="657"/>
      <c r="AT9" s="657"/>
      <c r="AU9" s="657"/>
      <c r="AV9" s="657"/>
      <c r="AW9" s="657"/>
      <c r="AX9" s="657"/>
      <c r="AY9" s="657"/>
      <c r="AZ9" s="657"/>
      <c r="BA9" s="657"/>
      <c r="BB9" s="657"/>
      <c r="BC9" s="657"/>
      <c r="BD9" s="657"/>
      <c r="BE9" s="657"/>
      <c r="BF9" s="658"/>
      <c r="BG9" s="659">
        <v>8157999</v>
      </c>
      <c r="BH9" s="660"/>
      <c r="BI9" s="660"/>
      <c r="BJ9" s="660"/>
      <c r="BK9" s="660"/>
      <c r="BL9" s="660"/>
      <c r="BM9" s="660"/>
      <c r="BN9" s="661"/>
      <c r="BO9" s="662">
        <v>33.799999999999997</v>
      </c>
      <c r="BP9" s="662"/>
      <c r="BQ9" s="662"/>
      <c r="BR9" s="662"/>
      <c r="BS9" s="663" t="s">
        <v>122</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4891212</v>
      </c>
      <c r="CS9" s="660"/>
      <c r="CT9" s="660"/>
      <c r="CU9" s="660"/>
      <c r="CV9" s="660"/>
      <c r="CW9" s="660"/>
      <c r="CX9" s="660"/>
      <c r="CY9" s="661"/>
      <c r="CZ9" s="662">
        <v>6.2</v>
      </c>
      <c r="DA9" s="662"/>
      <c r="DB9" s="662"/>
      <c r="DC9" s="662"/>
      <c r="DD9" s="668">
        <v>96238</v>
      </c>
      <c r="DE9" s="660"/>
      <c r="DF9" s="660"/>
      <c r="DG9" s="660"/>
      <c r="DH9" s="660"/>
      <c r="DI9" s="660"/>
      <c r="DJ9" s="660"/>
      <c r="DK9" s="660"/>
      <c r="DL9" s="660"/>
      <c r="DM9" s="660"/>
      <c r="DN9" s="660"/>
      <c r="DO9" s="660"/>
      <c r="DP9" s="661"/>
      <c r="DQ9" s="668">
        <v>3343030</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428019</v>
      </c>
      <c r="BH10" s="660"/>
      <c r="BI10" s="660"/>
      <c r="BJ10" s="660"/>
      <c r="BK10" s="660"/>
      <c r="BL10" s="660"/>
      <c r="BM10" s="660"/>
      <c r="BN10" s="661"/>
      <c r="BO10" s="662">
        <v>1.8</v>
      </c>
      <c r="BP10" s="662"/>
      <c r="BQ10" s="662"/>
      <c r="BR10" s="662"/>
      <c r="BS10" s="663" t="s">
        <v>122</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44073</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40598</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4252433</v>
      </c>
      <c r="S11" s="660"/>
      <c r="T11" s="660"/>
      <c r="U11" s="660"/>
      <c r="V11" s="660"/>
      <c r="W11" s="660"/>
      <c r="X11" s="660"/>
      <c r="Y11" s="661"/>
      <c r="Z11" s="664">
        <v>5.3</v>
      </c>
      <c r="AA11" s="665"/>
      <c r="AB11" s="665"/>
      <c r="AC11" s="671"/>
      <c r="AD11" s="668">
        <v>4252433</v>
      </c>
      <c r="AE11" s="660"/>
      <c r="AF11" s="660"/>
      <c r="AG11" s="660"/>
      <c r="AH11" s="660"/>
      <c r="AI11" s="660"/>
      <c r="AJ11" s="660"/>
      <c r="AK11" s="661"/>
      <c r="AL11" s="664">
        <v>10.8</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1090170</v>
      </c>
      <c r="BH11" s="660"/>
      <c r="BI11" s="660"/>
      <c r="BJ11" s="660"/>
      <c r="BK11" s="660"/>
      <c r="BL11" s="660"/>
      <c r="BM11" s="660"/>
      <c r="BN11" s="661"/>
      <c r="BO11" s="662">
        <v>4.5</v>
      </c>
      <c r="BP11" s="662"/>
      <c r="BQ11" s="662"/>
      <c r="BR11" s="662"/>
      <c r="BS11" s="663">
        <v>305794</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977857</v>
      </c>
      <c r="CS11" s="660"/>
      <c r="CT11" s="660"/>
      <c r="CU11" s="660"/>
      <c r="CV11" s="660"/>
      <c r="CW11" s="660"/>
      <c r="CX11" s="660"/>
      <c r="CY11" s="661"/>
      <c r="CZ11" s="662">
        <v>1.2</v>
      </c>
      <c r="DA11" s="662"/>
      <c r="DB11" s="662"/>
      <c r="DC11" s="662"/>
      <c r="DD11" s="668">
        <v>120949</v>
      </c>
      <c r="DE11" s="660"/>
      <c r="DF11" s="660"/>
      <c r="DG11" s="660"/>
      <c r="DH11" s="660"/>
      <c r="DI11" s="660"/>
      <c r="DJ11" s="660"/>
      <c r="DK11" s="660"/>
      <c r="DL11" s="660"/>
      <c r="DM11" s="660"/>
      <c r="DN11" s="660"/>
      <c r="DO11" s="660"/>
      <c r="DP11" s="661"/>
      <c r="DQ11" s="668">
        <v>694325</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v>17502</v>
      </c>
      <c r="S12" s="660"/>
      <c r="T12" s="660"/>
      <c r="U12" s="660"/>
      <c r="V12" s="660"/>
      <c r="W12" s="660"/>
      <c r="X12" s="660"/>
      <c r="Y12" s="661"/>
      <c r="Z12" s="662">
        <v>0</v>
      </c>
      <c r="AA12" s="662"/>
      <c r="AB12" s="662"/>
      <c r="AC12" s="662"/>
      <c r="AD12" s="663">
        <v>17502</v>
      </c>
      <c r="AE12" s="663"/>
      <c r="AF12" s="663"/>
      <c r="AG12" s="663"/>
      <c r="AH12" s="663"/>
      <c r="AI12" s="663"/>
      <c r="AJ12" s="663"/>
      <c r="AK12" s="663"/>
      <c r="AL12" s="664">
        <v>0</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10972976</v>
      </c>
      <c r="BH12" s="660"/>
      <c r="BI12" s="660"/>
      <c r="BJ12" s="660"/>
      <c r="BK12" s="660"/>
      <c r="BL12" s="660"/>
      <c r="BM12" s="660"/>
      <c r="BN12" s="661"/>
      <c r="BO12" s="662">
        <v>45.4</v>
      </c>
      <c r="BP12" s="662"/>
      <c r="BQ12" s="662"/>
      <c r="BR12" s="662"/>
      <c r="BS12" s="663" t="s">
        <v>122</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1973932</v>
      </c>
      <c r="CS12" s="660"/>
      <c r="CT12" s="660"/>
      <c r="CU12" s="660"/>
      <c r="CV12" s="660"/>
      <c r="CW12" s="660"/>
      <c r="CX12" s="660"/>
      <c r="CY12" s="661"/>
      <c r="CZ12" s="662">
        <v>2.5</v>
      </c>
      <c r="DA12" s="662"/>
      <c r="DB12" s="662"/>
      <c r="DC12" s="662"/>
      <c r="DD12" s="668">
        <v>22175</v>
      </c>
      <c r="DE12" s="660"/>
      <c r="DF12" s="660"/>
      <c r="DG12" s="660"/>
      <c r="DH12" s="660"/>
      <c r="DI12" s="660"/>
      <c r="DJ12" s="660"/>
      <c r="DK12" s="660"/>
      <c r="DL12" s="660"/>
      <c r="DM12" s="660"/>
      <c r="DN12" s="660"/>
      <c r="DO12" s="660"/>
      <c r="DP12" s="661"/>
      <c r="DQ12" s="668">
        <v>1092641</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10788675</v>
      </c>
      <c r="BH13" s="660"/>
      <c r="BI13" s="660"/>
      <c r="BJ13" s="660"/>
      <c r="BK13" s="660"/>
      <c r="BL13" s="660"/>
      <c r="BM13" s="660"/>
      <c r="BN13" s="661"/>
      <c r="BO13" s="662">
        <v>44.7</v>
      </c>
      <c r="BP13" s="662"/>
      <c r="BQ13" s="662"/>
      <c r="BR13" s="662"/>
      <c r="BS13" s="663" t="s">
        <v>122</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7401147</v>
      </c>
      <c r="CS13" s="660"/>
      <c r="CT13" s="660"/>
      <c r="CU13" s="660"/>
      <c r="CV13" s="660"/>
      <c r="CW13" s="660"/>
      <c r="CX13" s="660"/>
      <c r="CY13" s="661"/>
      <c r="CZ13" s="662">
        <v>9.4</v>
      </c>
      <c r="DA13" s="662"/>
      <c r="DB13" s="662"/>
      <c r="DC13" s="662"/>
      <c r="DD13" s="668">
        <v>2585807</v>
      </c>
      <c r="DE13" s="660"/>
      <c r="DF13" s="660"/>
      <c r="DG13" s="660"/>
      <c r="DH13" s="660"/>
      <c r="DI13" s="660"/>
      <c r="DJ13" s="660"/>
      <c r="DK13" s="660"/>
      <c r="DL13" s="660"/>
      <c r="DM13" s="660"/>
      <c r="DN13" s="660"/>
      <c r="DO13" s="660"/>
      <c r="DP13" s="661"/>
      <c r="DQ13" s="668">
        <v>4642198</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545925</v>
      </c>
      <c r="BH14" s="660"/>
      <c r="BI14" s="660"/>
      <c r="BJ14" s="660"/>
      <c r="BK14" s="660"/>
      <c r="BL14" s="660"/>
      <c r="BM14" s="660"/>
      <c r="BN14" s="661"/>
      <c r="BO14" s="662">
        <v>2.2999999999999998</v>
      </c>
      <c r="BP14" s="662"/>
      <c r="BQ14" s="662"/>
      <c r="BR14" s="662"/>
      <c r="BS14" s="663" t="s">
        <v>122</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2296577</v>
      </c>
      <c r="CS14" s="660"/>
      <c r="CT14" s="660"/>
      <c r="CU14" s="660"/>
      <c r="CV14" s="660"/>
      <c r="CW14" s="660"/>
      <c r="CX14" s="660"/>
      <c r="CY14" s="661"/>
      <c r="CZ14" s="662">
        <v>2.9</v>
      </c>
      <c r="DA14" s="662"/>
      <c r="DB14" s="662"/>
      <c r="DC14" s="662"/>
      <c r="DD14" s="668">
        <v>195718</v>
      </c>
      <c r="DE14" s="660"/>
      <c r="DF14" s="660"/>
      <c r="DG14" s="660"/>
      <c r="DH14" s="660"/>
      <c r="DI14" s="660"/>
      <c r="DJ14" s="660"/>
      <c r="DK14" s="660"/>
      <c r="DL14" s="660"/>
      <c r="DM14" s="660"/>
      <c r="DN14" s="660"/>
      <c r="DO14" s="660"/>
      <c r="DP14" s="661"/>
      <c r="DQ14" s="668">
        <v>2091274</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57238</v>
      </c>
      <c r="S15" s="660"/>
      <c r="T15" s="660"/>
      <c r="U15" s="660"/>
      <c r="V15" s="660"/>
      <c r="W15" s="660"/>
      <c r="X15" s="660"/>
      <c r="Y15" s="661"/>
      <c r="Z15" s="662">
        <v>0.1</v>
      </c>
      <c r="AA15" s="662"/>
      <c r="AB15" s="662"/>
      <c r="AC15" s="662"/>
      <c r="AD15" s="663">
        <v>57238</v>
      </c>
      <c r="AE15" s="663"/>
      <c r="AF15" s="663"/>
      <c r="AG15" s="663"/>
      <c r="AH15" s="663"/>
      <c r="AI15" s="663"/>
      <c r="AJ15" s="663"/>
      <c r="AK15" s="663"/>
      <c r="AL15" s="664">
        <v>0.1</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1065414</v>
      </c>
      <c r="BH15" s="660"/>
      <c r="BI15" s="660"/>
      <c r="BJ15" s="660"/>
      <c r="BK15" s="660"/>
      <c r="BL15" s="660"/>
      <c r="BM15" s="660"/>
      <c r="BN15" s="661"/>
      <c r="BO15" s="662">
        <v>4.4000000000000004</v>
      </c>
      <c r="BP15" s="662"/>
      <c r="BQ15" s="662"/>
      <c r="BR15" s="662"/>
      <c r="BS15" s="663" t="s">
        <v>122</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8288984</v>
      </c>
      <c r="CS15" s="660"/>
      <c r="CT15" s="660"/>
      <c r="CU15" s="660"/>
      <c r="CV15" s="660"/>
      <c r="CW15" s="660"/>
      <c r="CX15" s="660"/>
      <c r="CY15" s="661"/>
      <c r="CZ15" s="662">
        <v>10.5</v>
      </c>
      <c r="DA15" s="662"/>
      <c r="DB15" s="662"/>
      <c r="DC15" s="662"/>
      <c r="DD15" s="668">
        <v>2405875</v>
      </c>
      <c r="DE15" s="660"/>
      <c r="DF15" s="660"/>
      <c r="DG15" s="660"/>
      <c r="DH15" s="660"/>
      <c r="DI15" s="660"/>
      <c r="DJ15" s="660"/>
      <c r="DK15" s="660"/>
      <c r="DL15" s="660"/>
      <c r="DM15" s="660"/>
      <c r="DN15" s="660"/>
      <c r="DO15" s="660"/>
      <c r="DP15" s="661"/>
      <c r="DQ15" s="668">
        <v>4627414</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427041</v>
      </c>
      <c r="S16" s="660"/>
      <c r="T16" s="660"/>
      <c r="U16" s="660"/>
      <c r="V16" s="660"/>
      <c r="W16" s="660"/>
      <c r="X16" s="660"/>
      <c r="Y16" s="661"/>
      <c r="Z16" s="662">
        <v>0.5</v>
      </c>
      <c r="AA16" s="662"/>
      <c r="AB16" s="662"/>
      <c r="AC16" s="662"/>
      <c r="AD16" s="663">
        <v>427041</v>
      </c>
      <c r="AE16" s="663"/>
      <c r="AF16" s="663"/>
      <c r="AG16" s="663"/>
      <c r="AH16" s="663"/>
      <c r="AI16" s="663"/>
      <c r="AJ16" s="663"/>
      <c r="AK16" s="663"/>
      <c r="AL16" s="664">
        <v>1.1000000000000001</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v>564843</v>
      </c>
      <c r="CS16" s="660"/>
      <c r="CT16" s="660"/>
      <c r="CU16" s="660"/>
      <c r="CV16" s="660"/>
      <c r="CW16" s="660"/>
      <c r="CX16" s="660"/>
      <c r="CY16" s="661"/>
      <c r="CZ16" s="662">
        <v>0.7</v>
      </c>
      <c r="DA16" s="662"/>
      <c r="DB16" s="662"/>
      <c r="DC16" s="662"/>
      <c r="DD16" s="668" t="s">
        <v>122</v>
      </c>
      <c r="DE16" s="660"/>
      <c r="DF16" s="660"/>
      <c r="DG16" s="660"/>
      <c r="DH16" s="660"/>
      <c r="DI16" s="660"/>
      <c r="DJ16" s="660"/>
      <c r="DK16" s="660"/>
      <c r="DL16" s="660"/>
      <c r="DM16" s="660"/>
      <c r="DN16" s="660"/>
      <c r="DO16" s="660"/>
      <c r="DP16" s="661"/>
      <c r="DQ16" s="668">
        <v>58290</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826106</v>
      </c>
      <c r="S17" s="660"/>
      <c r="T17" s="660"/>
      <c r="U17" s="660"/>
      <c r="V17" s="660"/>
      <c r="W17" s="660"/>
      <c r="X17" s="660"/>
      <c r="Y17" s="661"/>
      <c r="Z17" s="662">
        <v>1</v>
      </c>
      <c r="AA17" s="662"/>
      <c r="AB17" s="662"/>
      <c r="AC17" s="662"/>
      <c r="AD17" s="663">
        <v>826106</v>
      </c>
      <c r="AE17" s="663"/>
      <c r="AF17" s="663"/>
      <c r="AG17" s="663"/>
      <c r="AH17" s="663"/>
      <c r="AI17" s="663"/>
      <c r="AJ17" s="663"/>
      <c r="AK17" s="663"/>
      <c r="AL17" s="664">
        <v>2.1</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5749433</v>
      </c>
      <c r="CS17" s="660"/>
      <c r="CT17" s="660"/>
      <c r="CU17" s="660"/>
      <c r="CV17" s="660"/>
      <c r="CW17" s="660"/>
      <c r="CX17" s="660"/>
      <c r="CY17" s="661"/>
      <c r="CZ17" s="662">
        <v>7.3</v>
      </c>
      <c r="DA17" s="662"/>
      <c r="DB17" s="662"/>
      <c r="DC17" s="662"/>
      <c r="DD17" s="668" t="s">
        <v>122</v>
      </c>
      <c r="DE17" s="660"/>
      <c r="DF17" s="660"/>
      <c r="DG17" s="660"/>
      <c r="DH17" s="660"/>
      <c r="DI17" s="660"/>
      <c r="DJ17" s="660"/>
      <c r="DK17" s="660"/>
      <c r="DL17" s="660"/>
      <c r="DM17" s="660"/>
      <c r="DN17" s="660"/>
      <c r="DO17" s="660"/>
      <c r="DP17" s="661"/>
      <c r="DQ17" s="668">
        <v>5548291</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142624</v>
      </c>
      <c r="S18" s="660"/>
      <c r="T18" s="660"/>
      <c r="U18" s="660"/>
      <c r="V18" s="660"/>
      <c r="W18" s="660"/>
      <c r="X18" s="660"/>
      <c r="Y18" s="661"/>
      <c r="Z18" s="662">
        <v>0.2</v>
      </c>
      <c r="AA18" s="662"/>
      <c r="AB18" s="662"/>
      <c r="AC18" s="662"/>
      <c r="AD18" s="663">
        <v>142624</v>
      </c>
      <c r="AE18" s="663"/>
      <c r="AF18" s="663"/>
      <c r="AG18" s="663"/>
      <c r="AH18" s="663"/>
      <c r="AI18" s="663"/>
      <c r="AJ18" s="663"/>
      <c r="AK18" s="663"/>
      <c r="AL18" s="664">
        <v>0.4</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v>229134</v>
      </c>
      <c r="CS18" s="660"/>
      <c r="CT18" s="660"/>
      <c r="CU18" s="660"/>
      <c r="CV18" s="660"/>
      <c r="CW18" s="660"/>
      <c r="CX18" s="660"/>
      <c r="CY18" s="661"/>
      <c r="CZ18" s="662">
        <v>0.3</v>
      </c>
      <c r="DA18" s="662"/>
      <c r="DB18" s="662"/>
      <c r="DC18" s="662"/>
      <c r="DD18" s="668" t="s">
        <v>122</v>
      </c>
      <c r="DE18" s="660"/>
      <c r="DF18" s="660"/>
      <c r="DG18" s="660"/>
      <c r="DH18" s="660"/>
      <c r="DI18" s="660"/>
      <c r="DJ18" s="660"/>
      <c r="DK18" s="660"/>
      <c r="DL18" s="660"/>
      <c r="DM18" s="660"/>
      <c r="DN18" s="660"/>
      <c r="DO18" s="660"/>
      <c r="DP18" s="661"/>
      <c r="DQ18" s="668">
        <v>229134</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669098</v>
      </c>
      <c r="S19" s="660"/>
      <c r="T19" s="660"/>
      <c r="U19" s="660"/>
      <c r="V19" s="660"/>
      <c r="W19" s="660"/>
      <c r="X19" s="660"/>
      <c r="Y19" s="661"/>
      <c r="Z19" s="662">
        <v>0.8</v>
      </c>
      <c r="AA19" s="662"/>
      <c r="AB19" s="662"/>
      <c r="AC19" s="662"/>
      <c r="AD19" s="663">
        <v>669098</v>
      </c>
      <c r="AE19" s="663"/>
      <c r="AF19" s="663"/>
      <c r="AG19" s="663"/>
      <c r="AH19" s="663"/>
      <c r="AI19" s="663"/>
      <c r="AJ19" s="663"/>
      <c r="AK19" s="663"/>
      <c r="AL19" s="664">
        <v>1.7</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1660822</v>
      </c>
      <c r="BH19" s="660"/>
      <c r="BI19" s="660"/>
      <c r="BJ19" s="660"/>
      <c r="BK19" s="660"/>
      <c r="BL19" s="660"/>
      <c r="BM19" s="660"/>
      <c r="BN19" s="661"/>
      <c r="BO19" s="662">
        <v>6.9</v>
      </c>
      <c r="BP19" s="662"/>
      <c r="BQ19" s="662"/>
      <c r="BR19" s="662"/>
      <c r="BS19" s="663" t="s">
        <v>122</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14384</v>
      </c>
      <c r="S20" s="660"/>
      <c r="T20" s="660"/>
      <c r="U20" s="660"/>
      <c r="V20" s="660"/>
      <c r="W20" s="660"/>
      <c r="X20" s="660"/>
      <c r="Y20" s="661"/>
      <c r="Z20" s="662">
        <v>0</v>
      </c>
      <c r="AA20" s="662"/>
      <c r="AB20" s="662"/>
      <c r="AC20" s="662"/>
      <c r="AD20" s="663">
        <v>14384</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1660822</v>
      </c>
      <c r="BH20" s="660"/>
      <c r="BI20" s="660"/>
      <c r="BJ20" s="660"/>
      <c r="BK20" s="660"/>
      <c r="BL20" s="660"/>
      <c r="BM20" s="660"/>
      <c r="BN20" s="661"/>
      <c r="BO20" s="662">
        <v>6.9</v>
      </c>
      <c r="BP20" s="662"/>
      <c r="BQ20" s="662"/>
      <c r="BR20" s="662"/>
      <c r="BS20" s="663" t="s">
        <v>122</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78678079</v>
      </c>
      <c r="CS20" s="660"/>
      <c r="CT20" s="660"/>
      <c r="CU20" s="660"/>
      <c r="CV20" s="660"/>
      <c r="CW20" s="660"/>
      <c r="CX20" s="660"/>
      <c r="CY20" s="661"/>
      <c r="CZ20" s="662">
        <v>100</v>
      </c>
      <c r="DA20" s="662"/>
      <c r="DB20" s="662"/>
      <c r="DC20" s="662"/>
      <c r="DD20" s="668">
        <v>7882723</v>
      </c>
      <c r="DE20" s="660"/>
      <c r="DF20" s="660"/>
      <c r="DG20" s="660"/>
      <c r="DH20" s="660"/>
      <c r="DI20" s="660"/>
      <c r="DJ20" s="660"/>
      <c r="DK20" s="660"/>
      <c r="DL20" s="660"/>
      <c r="DM20" s="660"/>
      <c r="DN20" s="660"/>
      <c r="DO20" s="660"/>
      <c r="DP20" s="661"/>
      <c r="DQ20" s="668">
        <v>48604514</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11218620</v>
      </c>
      <c r="S21" s="660"/>
      <c r="T21" s="660"/>
      <c r="U21" s="660"/>
      <c r="V21" s="660"/>
      <c r="W21" s="660"/>
      <c r="X21" s="660"/>
      <c r="Y21" s="661"/>
      <c r="Z21" s="662">
        <v>13.9</v>
      </c>
      <c r="AA21" s="662"/>
      <c r="AB21" s="662"/>
      <c r="AC21" s="662"/>
      <c r="AD21" s="663">
        <v>10034236</v>
      </c>
      <c r="AE21" s="663"/>
      <c r="AF21" s="663"/>
      <c r="AG21" s="663"/>
      <c r="AH21" s="663"/>
      <c r="AI21" s="663"/>
      <c r="AJ21" s="663"/>
      <c r="AK21" s="663"/>
      <c r="AL21" s="664">
        <v>25.5</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v>1188</v>
      </c>
      <c r="BH21" s="660"/>
      <c r="BI21" s="660"/>
      <c r="BJ21" s="660"/>
      <c r="BK21" s="660"/>
      <c r="BL21" s="660"/>
      <c r="BM21" s="660"/>
      <c r="BN21" s="661"/>
      <c r="BO21" s="662">
        <v>0</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10034236</v>
      </c>
      <c r="S22" s="660"/>
      <c r="T22" s="660"/>
      <c r="U22" s="660"/>
      <c r="V22" s="660"/>
      <c r="W22" s="660"/>
      <c r="X22" s="660"/>
      <c r="Y22" s="661"/>
      <c r="Z22" s="662">
        <v>12.4</v>
      </c>
      <c r="AA22" s="662"/>
      <c r="AB22" s="662"/>
      <c r="AC22" s="662"/>
      <c r="AD22" s="663">
        <v>10034236</v>
      </c>
      <c r="AE22" s="663"/>
      <c r="AF22" s="663"/>
      <c r="AG22" s="663"/>
      <c r="AH22" s="663"/>
      <c r="AI22" s="663"/>
      <c r="AJ22" s="663"/>
      <c r="AK22" s="663"/>
      <c r="AL22" s="664">
        <v>25.5</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1184384</v>
      </c>
      <c r="S23" s="660"/>
      <c r="T23" s="660"/>
      <c r="U23" s="660"/>
      <c r="V23" s="660"/>
      <c r="W23" s="660"/>
      <c r="X23" s="660"/>
      <c r="Y23" s="661"/>
      <c r="Z23" s="662">
        <v>1.5</v>
      </c>
      <c r="AA23" s="662"/>
      <c r="AB23" s="662"/>
      <c r="AC23" s="662"/>
      <c r="AD23" s="663" t="s">
        <v>122</v>
      </c>
      <c r="AE23" s="663"/>
      <c r="AF23" s="663"/>
      <c r="AG23" s="663"/>
      <c r="AH23" s="663"/>
      <c r="AI23" s="663"/>
      <c r="AJ23" s="663"/>
      <c r="AK23" s="663"/>
      <c r="AL23" s="664" t="s">
        <v>122</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v>1659634</v>
      </c>
      <c r="BH23" s="660"/>
      <c r="BI23" s="660"/>
      <c r="BJ23" s="660"/>
      <c r="BK23" s="660"/>
      <c r="BL23" s="660"/>
      <c r="BM23" s="660"/>
      <c r="BN23" s="661"/>
      <c r="BO23" s="662">
        <v>6.9</v>
      </c>
      <c r="BP23" s="662"/>
      <c r="BQ23" s="662"/>
      <c r="BR23" s="662"/>
      <c r="BS23" s="663" t="s">
        <v>122</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39968087</v>
      </c>
      <c r="CS24" s="649"/>
      <c r="CT24" s="649"/>
      <c r="CU24" s="649"/>
      <c r="CV24" s="649"/>
      <c r="CW24" s="649"/>
      <c r="CX24" s="649"/>
      <c r="CY24" s="650"/>
      <c r="CZ24" s="653">
        <v>50.8</v>
      </c>
      <c r="DA24" s="654"/>
      <c r="DB24" s="654"/>
      <c r="DC24" s="670"/>
      <c r="DD24" s="689">
        <v>24019863</v>
      </c>
      <c r="DE24" s="649"/>
      <c r="DF24" s="649"/>
      <c r="DG24" s="649"/>
      <c r="DH24" s="649"/>
      <c r="DI24" s="649"/>
      <c r="DJ24" s="649"/>
      <c r="DK24" s="650"/>
      <c r="DL24" s="689">
        <v>20998749</v>
      </c>
      <c r="DM24" s="649"/>
      <c r="DN24" s="649"/>
      <c r="DO24" s="649"/>
      <c r="DP24" s="649"/>
      <c r="DQ24" s="649"/>
      <c r="DR24" s="649"/>
      <c r="DS24" s="649"/>
      <c r="DT24" s="649"/>
      <c r="DU24" s="649"/>
      <c r="DV24" s="650"/>
      <c r="DW24" s="653">
        <v>53.2</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41927840</v>
      </c>
      <c r="S25" s="660"/>
      <c r="T25" s="660"/>
      <c r="U25" s="660"/>
      <c r="V25" s="660"/>
      <c r="W25" s="660"/>
      <c r="X25" s="660"/>
      <c r="Y25" s="661"/>
      <c r="Z25" s="662">
        <v>51.8</v>
      </c>
      <c r="AA25" s="662"/>
      <c r="AB25" s="662"/>
      <c r="AC25" s="662"/>
      <c r="AD25" s="663">
        <v>39083822</v>
      </c>
      <c r="AE25" s="663"/>
      <c r="AF25" s="663"/>
      <c r="AG25" s="663"/>
      <c r="AH25" s="663"/>
      <c r="AI25" s="663"/>
      <c r="AJ25" s="663"/>
      <c r="AK25" s="663"/>
      <c r="AL25" s="664">
        <v>99.5</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10601525</v>
      </c>
      <c r="CS25" s="692"/>
      <c r="CT25" s="692"/>
      <c r="CU25" s="692"/>
      <c r="CV25" s="692"/>
      <c r="CW25" s="692"/>
      <c r="CX25" s="692"/>
      <c r="CY25" s="693"/>
      <c r="CZ25" s="664">
        <v>13.5</v>
      </c>
      <c r="DA25" s="690"/>
      <c r="DB25" s="690"/>
      <c r="DC25" s="694"/>
      <c r="DD25" s="668">
        <v>9754424</v>
      </c>
      <c r="DE25" s="692"/>
      <c r="DF25" s="692"/>
      <c r="DG25" s="692"/>
      <c r="DH25" s="692"/>
      <c r="DI25" s="692"/>
      <c r="DJ25" s="692"/>
      <c r="DK25" s="693"/>
      <c r="DL25" s="668">
        <v>9206772</v>
      </c>
      <c r="DM25" s="692"/>
      <c r="DN25" s="692"/>
      <c r="DO25" s="692"/>
      <c r="DP25" s="692"/>
      <c r="DQ25" s="692"/>
      <c r="DR25" s="692"/>
      <c r="DS25" s="692"/>
      <c r="DT25" s="692"/>
      <c r="DU25" s="692"/>
      <c r="DV25" s="693"/>
      <c r="DW25" s="664">
        <v>23.3</v>
      </c>
      <c r="DX25" s="690"/>
      <c r="DY25" s="690"/>
      <c r="DZ25" s="690"/>
      <c r="EA25" s="690"/>
      <c r="EB25" s="690"/>
      <c r="EC25" s="691"/>
    </row>
    <row r="26" spans="2:133" ht="11.25" customHeight="1" x14ac:dyDescent="0.15">
      <c r="B26" s="656" t="s">
        <v>284</v>
      </c>
      <c r="C26" s="657"/>
      <c r="D26" s="657"/>
      <c r="E26" s="657"/>
      <c r="F26" s="657"/>
      <c r="G26" s="657"/>
      <c r="H26" s="657"/>
      <c r="I26" s="657"/>
      <c r="J26" s="657"/>
      <c r="K26" s="657"/>
      <c r="L26" s="657"/>
      <c r="M26" s="657"/>
      <c r="N26" s="657"/>
      <c r="O26" s="657"/>
      <c r="P26" s="657"/>
      <c r="Q26" s="658"/>
      <c r="R26" s="659">
        <v>14508</v>
      </c>
      <c r="S26" s="660"/>
      <c r="T26" s="660"/>
      <c r="U26" s="660"/>
      <c r="V26" s="660"/>
      <c r="W26" s="660"/>
      <c r="X26" s="660"/>
      <c r="Y26" s="661"/>
      <c r="Z26" s="662">
        <v>0</v>
      </c>
      <c r="AA26" s="662"/>
      <c r="AB26" s="662"/>
      <c r="AC26" s="662"/>
      <c r="AD26" s="663">
        <v>14508</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6284354</v>
      </c>
      <c r="CS26" s="660"/>
      <c r="CT26" s="660"/>
      <c r="CU26" s="660"/>
      <c r="CV26" s="660"/>
      <c r="CW26" s="660"/>
      <c r="CX26" s="660"/>
      <c r="CY26" s="661"/>
      <c r="CZ26" s="664">
        <v>8</v>
      </c>
      <c r="DA26" s="690"/>
      <c r="DB26" s="690"/>
      <c r="DC26" s="694"/>
      <c r="DD26" s="668">
        <v>5708269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15">
      <c r="B27" s="656" t="s">
        <v>287</v>
      </c>
      <c r="C27" s="657"/>
      <c r="D27" s="657"/>
      <c r="E27" s="657"/>
      <c r="F27" s="657"/>
      <c r="G27" s="657"/>
      <c r="H27" s="657"/>
      <c r="I27" s="657"/>
      <c r="J27" s="657"/>
      <c r="K27" s="657"/>
      <c r="L27" s="657"/>
      <c r="M27" s="657"/>
      <c r="N27" s="657"/>
      <c r="O27" s="657"/>
      <c r="P27" s="657"/>
      <c r="Q27" s="658"/>
      <c r="R27" s="659">
        <v>841385</v>
      </c>
      <c r="S27" s="660"/>
      <c r="T27" s="660"/>
      <c r="U27" s="660"/>
      <c r="V27" s="660"/>
      <c r="W27" s="660"/>
      <c r="X27" s="660"/>
      <c r="Y27" s="661"/>
      <c r="Z27" s="662">
        <v>1</v>
      </c>
      <c r="AA27" s="662"/>
      <c r="AB27" s="662"/>
      <c r="AC27" s="662"/>
      <c r="AD27" s="663" t="s">
        <v>122</v>
      </c>
      <c r="AE27" s="663"/>
      <c r="AF27" s="663"/>
      <c r="AG27" s="663"/>
      <c r="AH27" s="663"/>
      <c r="AI27" s="663"/>
      <c r="AJ27" s="663"/>
      <c r="AK27" s="663"/>
      <c r="AL27" s="664" t="s">
        <v>122</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24160307</v>
      </c>
      <c r="BH27" s="660"/>
      <c r="BI27" s="660"/>
      <c r="BJ27" s="660"/>
      <c r="BK27" s="660"/>
      <c r="BL27" s="660"/>
      <c r="BM27" s="660"/>
      <c r="BN27" s="661"/>
      <c r="BO27" s="662">
        <v>100</v>
      </c>
      <c r="BP27" s="662"/>
      <c r="BQ27" s="662"/>
      <c r="BR27" s="662"/>
      <c r="BS27" s="663">
        <v>305794</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23617129</v>
      </c>
      <c r="CS27" s="692"/>
      <c r="CT27" s="692"/>
      <c r="CU27" s="692"/>
      <c r="CV27" s="692"/>
      <c r="CW27" s="692"/>
      <c r="CX27" s="692"/>
      <c r="CY27" s="693"/>
      <c r="CZ27" s="664">
        <v>30</v>
      </c>
      <c r="DA27" s="690"/>
      <c r="DB27" s="690"/>
      <c r="DC27" s="694"/>
      <c r="DD27" s="668">
        <v>8717148</v>
      </c>
      <c r="DE27" s="692"/>
      <c r="DF27" s="692"/>
      <c r="DG27" s="692"/>
      <c r="DH27" s="692"/>
      <c r="DI27" s="692"/>
      <c r="DJ27" s="692"/>
      <c r="DK27" s="693"/>
      <c r="DL27" s="668">
        <v>6266658</v>
      </c>
      <c r="DM27" s="692"/>
      <c r="DN27" s="692"/>
      <c r="DO27" s="692"/>
      <c r="DP27" s="692"/>
      <c r="DQ27" s="692"/>
      <c r="DR27" s="692"/>
      <c r="DS27" s="692"/>
      <c r="DT27" s="692"/>
      <c r="DU27" s="692"/>
      <c r="DV27" s="693"/>
      <c r="DW27" s="664">
        <v>15.9</v>
      </c>
      <c r="DX27" s="690"/>
      <c r="DY27" s="690"/>
      <c r="DZ27" s="690"/>
      <c r="EA27" s="690"/>
      <c r="EB27" s="690"/>
      <c r="EC27" s="691"/>
    </row>
    <row r="28" spans="2:133" ht="11.25" customHeight="1" x14ac:dyDescent="0.15">
      <c r="B28" s="656" t="s">
        <v>290</v>
      </c>
      <c r="C28" s="657"/>
      <c r="D28" s="657"/>
      <c r="E28" s="657"/>
      <c r="F28" s="657"/>
      <c r="G28" s="657"/>
      <c r="H28" s="657"/>
      <c r="I28" s="657"/>
      <c r="J28" s="657"/>
      <c r="K28" s="657"/>
      <c r="L28" s="657"/>
      <c r="M28" s="657"/>
      <c r="N28" s="657"/>
      <c r="O28" s="657"/>
      <c r="P28" s="657"/>
      <c r="Q28" s="658"/>
      <c r="R28" s="659">
        <v>986747</v>
      </c>
      <c r="S28" s="660"/>
      <c r="T28" s="660"/>
      <c r="U28" s="660"/>
      <c r="V28" s="660"/>
      <c r="W28" s="660"/>
      <c r="X28" s="660"/>
      <c r="Y28" s="661"/>
      <c r="Z28" s="662">
        <v>1.2</v>
      </c>
      <c r="AA28" s="662"/>
      <c r="AB28" s="662"/>
      <c r="AC28" s="662"/>
      <c r="AD28" s="663">
        <v>64970</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5749433</v>
      </c>
      <c r="CS28" s="660"/>
      <c r="CT28" s="660"/>
      <c r="CU28" s="660"/>
      <c r="CV28" s="660"/>
      <c r="CW28" s="660"/>
      <c r="CX28" s="660"/>
      <c r="CY28" s="661"/>
      <c r="CZ28" s="664">
        <v>7.3</v>
      </c>
      <c r="DA28" s="690"/>
      <c r="DB28" s="690"/>
      <c r="DC28" s="694"/>
      <c r="DD28" s="668">
        <v>5548291</v>
      </c>
      <c r="DE28" s="660"/>
      <c r="DF28" s="660"/>
      <c r="DG28" s="660"/>
      <c r="DH28" s="660"/>
      <c r="DI28" s="660"/>
      <c r="DJ28" s="660"/>
      <c r="DK28" s="661"/>
      <c r="DL28" s="668">
        <v>5525319</v>
      </c>
      <c r="DM28" s="660"/>
      <c r="DN28" s="660"/>
      <c r="DO28" s="660"/>
      <c r="DP28" s="660"/>
      <c r="DQ28" s="660"/>
      <c r="DR28" s="660"/>
      <c r="DS28" s="660"/>
      <c r="DT28" s="660"/>
      <c r="DU28" s="660"/>
      <c r="DV28" s="661"/>
      <c r="DW28" s="664">
        <v>14</v>
      </c>
      <c r="DX28" s="690"/>
      <c r="DY28" s="690"/>
      <c r="DZ28" s="690"/>
      <c r="EA28" s="690"/>
      <c r="EB28" s="690"/>
      <c r="EC28" s="691"/>
    </row>
    <row r="29" spans="2:133" ht="11.25" customHeight="1" x14ac:dyDescent="0.15">
      <c r="B29" s="656" t="s">
        <v>292</v>
      </c>
      <c r="C29" s="657"/>
      <c r="D29" s="657"/>
      <c r="E29" s="657"/>
      <c r="F29" s="657"/>
      <c r="G29" s="657"/>
      <c r="H29" s="657"/>
      <c r="I29" s="657"/>
      <c r="J29" s="657"/>
      <c r="K29" s="657"/>
      <c r="L29" s="657"/>
      <c r="M29" s="657"/>
      <c r="N29" s="657"/>
      <c r="O29" s="657"/>
      <c r="P29" s="657"/>
      <c r="Q29" s="658"/>
      <c r="R29" s="659">
        <v>504848</v>
      </c>
      <c r="S29" s="660"/>
      <c r="T29" s="660"/>
      <c r="U29" s="660"/>
      <c r="V29" s="660"/>
      <c r="W29" s="660"/>
      <c r="X29" s="660"/>
      <c r="Y29" s="661"/>
      <c r="Z29" s="662">
        <v>0.6</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66</v>
      </c>
      <c r="CG29" s="657"/>
      <c r="CH29" s="657"/>
      <c r="CI29" s="657"/>
      <c r="CJ29" s="657"/>
      <c r="CK29" s="657"/>
      <c r="CL29" s="657"/>
      <c r="CM29" s="657"/>
      <c r="CN29" s="657"/>
      <c r="CO29" s="657"/>
      <c r="CP29" s="657"/>
      <c r="CQ29" s="658"/>
      <c r="CR29" s="659">
        <v>5748569</v>
      </c>
      <c r="CS29" s="692"/>
      <c r="CT29" s="692"/>
      <c r="CU29" s="692"/>
      <c r="CV29" s="692"/>
      <c r="CW29" s="692"/>
      <c r="CX29" s="692"/>
      <c r="CY29" s="693"/>
      <c r="CZ29" s="664">
        <v>7.3</v>
      </c>
      <c r="DA29" s="690"/>
      <c r="DB29" s="690"/>
      <c r="DC29" s="694"/>
      <c r="DD29" s="668">
        <v>5547427</v>
      </c>
      <c r="DE29" s="692"/>
      <c r="DF29" s="692"/>
      <c r="DG29" s="692"/>
      <c r="DH29" s="692"/>
      <c r="DI29" s="692"/>
      <c r="DJ29" s="692"/>
      <c r="DK29" s="693"/>
      <c r="DL29" s="668">
        <v>5524455</v>
      </c>
      <c r="DM29" s="692"/>
      <c r="DN29" s="692"/>
      <c r="DO29" s="692"/>
      <c r="DP29" s="692"/>
      <c r="DQ29" s="692"/>
      <c r="DR29" s="692"/>
      <c r="DS29" s="692"/>
      <c r="DT29" s="692"/>
      <c r="DU29" s="692"/>
      <c r="DV29" s="693"/>
      <c r="DW29" s="664">
        <v>14</v>
      </c>
      <c r="DX29" s="690"/>
      <c r="DY29" s="690"/>
      <c r="DZ29" s="690"/>
      <c r="EA29" s="690"/>
      <c r="EB29" s="690"/>
      <c r="EC29" s="691"/>
    </row>
    <row r="30" spans="2:133" ht="11.25" customHeight="1" x14ac:dyDescent="0.15">
      <c r="B30" s="656" t="s">
        <v>294</v>
      </c>
      <c r="C30" s="657"/>
      <c r="D30" s="657"/>
      <c r="E30" s="657"/>
      <c r="F30" s="657"/>
      <c r="G30" s="657"/>
      <c r="H30" s="657"/>
      <c r="I30" s="657"/>
      <c r="J30" s="657"/>
      <c r="K30" s="657"/>
      <c r="L30" s="657"/>
      <c r="M30" s="657"/>
      <c r="N30" s="657"/>
      <c r="O30" s="657"/>
      <c r="P30" s="657"/>
      <c r="Q30" s="658"/>
      <c r="R30" s="659">
        <v>16554159</v>
      </c>
      <c r="S30" s="660"/>
      <c r="T30" s="660"/>
      <c r="U30" s="660"/>
      <c r="V30" s="660"/>
      <c r="W30" s="660"/>
      <c r="X30" s="660"/>
      <c r="Y30" s="661"/>
      <c r="Z30" s="662">
        <v>20.399999999999999</v>
      </c>
      <c r="AA30" s="662"/>
      <c r="AB30" s="662"/>
      <c r="AC30" s="662"/>
      <c r="AD30" s="663" t="s">
        <v>122</v>
      </c>
      <c r="AE30" s="663"/>
      <c r="AF30" s="663"/>
      <c r="AG30" s="663"/>
      <c r="AH30" s="663"/>
      <c r="AI30" s="663"/>
      <c r="AJ30" s="663"/>
      <c r="AK30" s="663"/>
      <c r="AL30" s="664" t="s">
        <v>122</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5570097</v>
      </c>
      <c r="CS30" s="660"/>
      <c r="CT30" s="660"/>
      <c r="CU30" s="660"/>
      <c r="CV30" s="660"/>
      <c r="CW30" s="660"/>
      <c r="CX30" s="660"/>
      <c r="CY30" s="661"/>
      <c r="CZ30" s="664">
        <v>7.1</v>
      </c>
      <c r="DA30" s="690"/>
      <c r="DB30" s="690"/>
      <c r="DC30" s="694"/>
      <c r="DD30" s="668">
        <v>5369664</v>
      </c>
      <c r="DE30" s="660"/>
      <c r="DF30" s="660"/>
      <c r="DG30" s="660"/>
      <c r="DH30" s="660"/>
      <c r="DI30" s="660"/>
      <c r="DJ30" s="660"/>
      <c r="DK30" s="661"/>
      <c r="DL30" s="668">
        <v>5346692</v>
      </c>
      <c r="DM30" s="660"/>
      <c r="DN30" s="660"/>
      <c r="DO30" s="660"/>
      <c r="DP30" s="660"/>
      <c r="DQ30" s="660"/>
      <c r="DR30" s="660"/>
      <c r="DS30" s="660"/>
      <c r="DT30" s="660"/>
      <c r="DU30" s="660"/>
      <c r="DV30" s="661"/>
      <c r="DW30" s="664">
        <v>13.6</v>
      </c>
      <c r="DX30" s="690"/>
      <c r="DY30" s="690"/>
      <c r="DZ30" s="690"/>
      <c r="EA30" s="690"/>
      <c r="EB30" s="690"/>
      <c r="EC30" s="691"/>
    </row>
    <row r="31" spans="2:133" ht="11.25" customHeight="1" x14ac:dyDescent="0.15">
      <c r="B31" s="672" t="s">
        <v>298</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99.1</v>
      </c>
      <c r="BH31" s="703"/>
      <c r="BI31" s="703"/>
      <c r="BJ31" s="703"/>
      <c r="BK31" s="703"/>
      <c r="BL31" s="703"/>
      <c r="BM31" s="654">
        <v>97.3</v>
      </c>
      <c r="BN31" s="703"/>
      <c r="BO31" s="703"/>
      <c r="BP31" s="703"/>
      <c r="BQ31" s="704"/>
      <c r="BR31" s="715">
        <v>99.2</v>
      </c>
      <c r="BS31" s="703"/>
      <c r="BT31" s="703"/>
      <c r="BU31" s="703"/>
      <c r="BV31" s="703"/>
      <c r="BW31" s="703"/>
      <c r="BX31" s="654">
        <v>97.3</v>
      </c>
      <c r="BY31" s="703"/>
      <c r="BZ31" s="703"/>
      <c r="CA31" s="703"/>
      <c r="CB31" s="704"/>
      <c r="CD31" s="697"/>
      <c r="CE31" s="698"/>
      <c r="CF31" s="656" t="s">
        <v>301</v>
      </c>
      <c r="CG31" s="657"/>
      <c r="CH31" s="657"/>
      <c r="CI31" s="657"/>
      <c r="CJ31" s="657"/>
      <c r="CK31" s="657"/>
      <c r="CL31" s="657"/>
      <c r="CM31" s="657"/>
      <c r="CN31" s="657"/>
      <c r="CO31" s="657"/>
      <c r="CP31" s="657"/>
      <c r="CQ31" s="658"/>
      <c r="CR31" s="659">
        <v>178472</v>
      </c>
      <c r="CS31" s="692"/>
      <c r="CT31" s="692"/>
      <c r="CU31" s="692"/>
      <c r="CV31" s="692"/>
      <c r="CW31" s="692"/>
      <c r="CX31" s="692"/>
      <c r="CY31" s="693"/>
      <c r="CZ31" s="664">
        <v>0.2</v>
      </c>
      <c r="DA31" s="690"/>
      <c r="DB31" s="690"/>
      <c r="DC31" s="694"/>
      <c r="DD31" s="668">
        <v>177763</v>
      </c>
      <c r="DE31" s="692"/>
      <c r="DF31" s="692"/>
      <c r="DG31" s="692"/>
      <c r="DH31" s="692"/>
      <c r="DI31" s="692"/>
      <c r="DJ31" s="692"/>
      <c r="DK31" s="693"/>
      <c r="DL31" s="668">
        <v>177763</v>
      </c>
      <c r="DM31" s="692"/>
      <c r="DN31" s="692"/>
      <c r="DO31" s="692"/>
      <c r="DP31" s="692"/>
      <c r="DQ31" s="692"/>
      <c r="DR31" s="692"/>
      <c r="DS31" s="692"/>
      <c r="DT31" s="692"/>
      <c r="DU31" s="692"/>
      <c r="DV31" s="693"/>
      <c r="DW31" s="664">
        <v>0.5</v>
      </c>
      <c r="DX31" s="690"/>
      <c r="DY31" s="690"/>
      <c r="DZ31" s="690"/>
      <c r="EA31" s="690"/>
      <c r="EB31" s="690"/>
      <c r="EC31" s="691"/>
    </row>
    <row r="32" spans="2:133" ht="11.25" customHeight="1" x14ac:dyDescent="0.15">
      <c r="B32" s="656" t="s">
        <v>302</v>
      </c>
      <c r="C32" s="657"/>
      <c r="D32" s="657"/>
      <c r="E32" s="657"/>
      <c r="F32" s="657"/>
      <c r="G32" s="657"/>
      <c r="H32" s="657"/>
      <c r="I32" s="657"/>
      <c r="J32" s="657"/>
      <c r="K32" s="657"/>
      <c r="L32" s="657"/>
      <c r="M32" s="657"/>
      <c r="N32" s="657"/>
      <c r="O32" s="657"/>
      <c r="P32" s="657"/>
      <c r="Q32" s="658"/>
      <c r="R32" s="659">
        <v>5696512</v>
      </c>
      <c r="S32" s="660"/>
      <c r="T32" s="660"/>
      <c r="U32" s="660"/>
      <c r="V32" s="660"/>
      <c r="W32" s="660"/>
      <c r="X32" s="660"/>
      <c r="Y32" s="661"/>
      <c r="Z32" s="662">
        <v>7</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303</v>
      </c>
      <c r="AX32" s="656" t="s">
        <v>304</v>
      </c>
      <c r="AY32" s="657"/>
      <c r="AZ32" s="657"/>
      <c r="BA32" s="657"/>
      <c r="BB32" s="657"/>
      <c r="BC32" s="657"/>
      <c r="BD32" s="657"/>
      <c r="BE32" s="657"/>
      <c r="BF32" s="658"/>
      <c r="BG32" s="716">
        <v>99.2</v>
      </c>
      <c r="BH32" s="692"/>
      <c r="BI32" s="692"/>
      <c r="BJ32" s="692"/>
      <c r="BK32" s="692"/>
      <c r="BL32" s="692"/>
      <c r="BM32" s="665">
        <v>97.7</v>
      </c>
      <c r="BN32" s="692"/>
      <c r="BO32" s="692"/>
      <c r="BP32" s="692"/>
      <c r="BQ32" s="714"/>
      <c r="BR32" s="716">
        <v>99.2</v>
      </c>
      <c r="BS32" s="692"/>
      <c r="BT32" s="692"/>
      <c r="BU32" s="692"/>
      <c r="BV32" s="692"/>
      <c r="BW32" s="692"/>
      <c r="BX32" s="665">
        <v>97.8</v>
      </c>
      <c r="BY32" s="692"/>
      <c r="BZ32" s="692"/>
      <c r="CA32" s="692"/>
      <c r="CB32" s="714"/>
      <c r="CD32" s="699"/>
      <c r="CE32" s="700"/>
      <c r="CF32" s="656" t="s">
        <v>305</v>
      </c>
      <c r="CG32" s="657"/>
      <c r="CH32" s="657"/>
      <c r="CI32" s="657"/>
      <c r="CJ32" s="657"/>
      <c r="CK32" s="657"/>
      <c r="CL32" s="657"/>
      <c r="CM32" s="657"/>
      <c r="CN32" s="657"/>
      <c r="CO32" s="657"/>
      <c r="CP32" s="657"/>
      <c r="CQ32" s="658"/>
      <c r="CR32" s="659">
        <v>864</v>
      </c>
      <c r="CS32" s="660"/>
      <c r="CT32" s="660"/>
      <c r="CU32" s="660"/>
      <c r="CV32" s="660"/>
      <c r="CW32" s="660"/>
      <c r="CX32" s="660"/>
      <c r="CY32" s="661"/>
      <c r="CZ32" s="664">
        <v>0</v>
      </c>
      <c r="DA32" s="690"/>
      <c r="DB32" s="690"/>
      <c r="DC32" s="694"/>
      <c r="DD32" s="668">
        <v>864</v>
      </c>
      <c r="DE32" s="660"/>
      <c r="DF32" s="660"/>
      <c r="DG32" s="660"/>
      <c r="DH32" s="660"/>
      <c r="DI32" s="660"/>
      <c r="DJ32" s="660"/>
      <c r="DK32" s="661"/>
      <c r="DL32" s="668">
        <v>864</v>
      </c>
      <c r="DM32" s="660"/>
      <c r="DN32" s="660"/>
      <c r="DO32" s="660"/>
      <c r="DP32" s="660"/>
      <c r="DQ32" s="660"/>
      <c r="DR32" s="660"/>
      <c r="DS32" s="660"/>
      <c r="DT32" s="660"/>
      <c r="DU32" s="660"/>
      <c r="DV32" s="661"/>
      <c r="DW32" s="664">
        <v>0</v>
      </c>
      <c r="DX32" s="690"/>
      <c r="DY32" s="690"/>
      <c r="DZ32" s="690"/>
      <c r="EA32" s="690"/>
      <c r="EB32" s="690"/>
      <c r="EC32" s="691"/>
    </row>
    <row r="33" spans="2:133" ht="11.25" customHeight="1" x14ac:dyDescent="0.15">
      <c r="B33" s="656" t="s">
        <v>306</v>
      </c>
      <c r="C33" s="657"/>
      <c r="D33" s="657"/>
      <c r="E33" s="657"/>
      <c r="F33" s="657"/>
      <c r="G33" s="657"/>
      <c r="H33" s="657"/>
      <c r="I33" s="657"/>
      <c r="J33" s="657"/>
      <c r="K33" s="657"/>
      <c r="L33" s="657"/>
      <c r="M33" s="657"/>
      <c r="N33" s="657"/>
      <c r="O33" s="657"/>
      <c r="P33" s="657"/>
      <c r="Q33" s="658"/>
      <c r="R33" s="659">
        <v>173004</v>
      </c>
      <c r="S33" s="660"/>
      <c r="T33" s="660"/>
      <c r="U33" s="660"/>
      <c r="V33" s="660"/>
      <c r="W33" s="660"/>
      <c r="X33" s="660"/>
      <c r="Y33" s="661"/>
      <c r="Z33" s="662">
        <v>0.2</v>
      </c>
      <c r="AA33" s="662"/>
      <c r="AB33" s="662"/>
      <c r="AC33" s="662"/>
      <c r="AD33" s="663">
        <v>109053</v>
      </c>
      <c r="AE33" s="663"/>
      <c r="AF33" s="663"/>
      <c r="AG33" s="663"/>
      <c r="AH33" s="663"/>
      <c r="AI33" s="663"/>
      <c r="AJ33" s="663"/>
      <c r="AK33" s="663"/>
      <c r="AL33" s="664">
        <v>0.3</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99</v>
      </c>
      <c r="BH33" s="718"/>
      <c r="BI33" s="718"/>
      <c r="BJ33" s="718"/>
      <c r="BK33" s="718"/>
      <c r="BL33" s="718"/>
      <c r="BM33" s="719">
        <v>96.7</v>
      </c>
      <c r="BN33" s="718"/>
      <c r="BO33" s="718"/>
      <c r="BP33" s="718"/>
      <c r="BQ33" s="720"/>
      <c r="BR33" s="717">
        <v>99</v>
      </c>
      <c r="BS33" s="718"/>
      <c r="BT33" s="718"/>
      <c r="BU33" s="718"/>
      <c r="BV33" s="718"/>
      <c r="BW33" s="718"/>
      <c r="BX33" s="719">
        <v>96.6</v>
      </c>
      <c r="BY33" s="718"/>
      <c r="BZ33" s="718"/>
      <c r="CA33" s="718"/>
      <c r="CB33" s="720"/>
      <c r="CD33" s="656" t="s">
        <v>308</v>
      </c>
      <c r="CE33" s="657"/>
      <c r="CF33" s="657"/>
      <c r="CG33" s="657"/>
      <c r="CH33" s="657"/>
      <c r="CI33" s="657"/>
      <c r="CJ33" s="657"/>
      <c r="CK33" s="657"/>
      <c r="CL33" s="657"/>
      <c r="CM33" s="657"/>
      <c r="CN33" s="657"/>
      <c r="CO33" s="657"/>
      <c r="CP33" s="657"/>
      <c r="CQ33" s="658"/>
      <c r="CR33" s="659">
        <v>30262426</v>
      </c>
      <c r="CS33" s="692"/>
      <c r="CT33" s="692"/>
      <c r="CU33" s="692"/>
      <c r="CV33" s="692"/>
      <c r="CW33" s="692"/>
      <c r="CX33" s="692"/>
      <c r="CY33" s="693"/>
      <c r="CZ33" s="664">
        <v>38.5</v>
      </c>
      <c r="DA33" s="690"/>
      <c r="DB33" s="690"/>
      <c r="DC33" s="694"/>
      <c r="DD33" s="668">
        <v>23571517</v>
      </c>
      <c r="DE33" s="692"/>
      <c r="DF33" s="692"/>
      <c r="DG33" s="692"/>
      <c r="DH33" s="692"/>
      <c r="DI33" s="692"/>
      <c r="DJ33" s="692"/>
      <c r="DK33" s="693"/>
      <c r="DL33" s="668">
        <v>16867490</v>
      </c>
      <c r="DM33" s="692"/>
      <c r="DN33" s="692"/>
      <c r="DO33" s="692"/>
      <c r="DP33" s="692"/>
      <c r="DQ33" s="692"/>
      <c r="DR33" s="692"/>
      <c r="DS33" s="692"/>
      <c r="DT33" s="692"/>
      <c r="DU33" s="692"/>
      <c r="DV33" s="693"/>
      <c r="DW33" s="664">
        <v>42.8</v>
      </c>
      <c r="DX33" s="690"/>
      <c r="DY33" s="690"/>
      <c r="DZ33" s="690"/>
      <c r="EA33" s="690"/>
      <c r="EB33" s="690"/>
      <c r="EC33" s="691"/>
    </row>
    <row r="34" spans="2:133" ht="11.25" customHeight="1" x14ac:dyDescent="0.15">
      <c r="B34" s="656" t="s">
        <v>309</v>
      </c>
      <c r="C34" s="657"/>
      <c r="D34" s="657"/>
      <c r="E34" s="657"/>
      <c r="F34" s="657"/>
      <c r="G34" s="657"/>
      <c r="H34" s="657"/>
      <c r="I34" s="657"/>
      <c r="J34" s="657"/>
      <c r="K34" s="657"/>
      <c r="L34" s="657"/>
      <c r="M34" s="657"/>
      <c r="N34" s="657"/>
      <c r="O34" s="657"/>
      <c r="P34" s="657"/>
      <c r="Q34" s="658"/>
      <c r="R34" s="659">
        <v>287426</v>
      </c>
      <c r="S34" s="660"/>
      <c r="T34" s="660"/>
      <c r="U34" s="660"/>
      <c r="V34" s="660"/>
      <c r="W34" s="660"/>
      <c r="X34" s="660"/>
      <c r="Y34" s="661"/>
      <c r="Z34" s="662">
        <v>0.4</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9774049</v>
      </c>
      <c r="CS34" s="660"/>
      <c r="CT34" s="660"/>
      <c r="CU34" s="660"/>
      <c r="CV34" s="660"/>
      <c r="CW34" s="660"/>
      <c r="CX34" s="660"/>
      <c r="CY34" s="661"/>
      <c r="CZ34" s="664">
        <v>12.4</v>
      </c>
      <c r="DA34" s="690"/>
      <c r="DB34" s="690"/>
      <c r="DC34" s="694"/>
      <c r="DD34" s="668">
        <v>6750008</v>
      </c>
      <c r="DE34" s="660"/>
      <c r="DF34" s="660"/>
      <c r="DG34" s="660"/>
      <c r="DH34" s="660"/>
      <c r="DI34" s="660"/>
      <c r="DJ34" s="660"/>
      <c r="DK34" s="661"/>
      <c r="DL34" s="668">
        <v>5493680</v>
      </c>
      <c r="DM34" s="660"/>
      <c r="DN34" s="660"/>
      <c r="DO34" s="660"/>
      <c r="DP34" s="660"/>
      <c r="DQ34" s="660"/>
      <c r="DR34" s="660"/>
      <c r="DS34" s="660"/>
      <c r="DT34" s="660"/>
      <c r="DU34" s="660"/>
      <c r="DV34" s="661"/>
      <c r="DW34" s="664">
        <v>13.9</v>
      </c>
      <c r="DX34" s="690"/>
      <c r="DY34" s="690"/>
      <c r="DZ34" s="690"/>
      <c r="EA34" s="690"/>
      <c r="EB34" s="690"/>
      <c r="EC34" s="691"/>
    </row>
    <row r="35" spans="2:133" ht="11.25" customHeight="1" x14ac:dyDescent="0.15">
      <c r="B35" s="656" t="s">
        <v>311</v>
      </c>
      <c r="C35" s="657"/>
      <c r="D35" s="657"/>
      <c r="E35" s="657"/>
      <c r="F35" s="657"/>
      <c r="G35" s="657"/>
      <c r="H35" s="657"/>
      <c r="I35" s="657"/>
      <c r="J35" s="657"/>
      <c r="K35" s="657"/>
      <c r="L35" s="657"/>
      <c r="M35" s="657"/>
      <c r="N35" s="657"/>
      <c r="O35" s="657"/>
      <c r="P35" s="657"/>
      <c r="Q35" s="658"/>
      <c r="R35" s="659">
        <v>5352846</v>
      </c>
      <c r="S35" s="660"/>
      <c r="T35" s="660"/>
      <c r="U35" s="660"/>
      <c r="V35" s="660"/>
      <c r="W35" s="660"/>
      <c r="X35" s="660"/>
      <c r="Y35" s="661"/>
      <c r="Z35" s="662">
        <v>6.6</v>
      </c>
      <c r="AA35" s="662"/>
      <c r="AB35" s="662"/>
      <c r="AC35" s="662"/>
      <c r="AD35" s="663" t="s">
        <v>122</v>
      </c>
      <c r="AE35" s="663"/>
      <c r="AF35" s="663"/>
      <c r="AG35" s="663"/>
      <c r="AH35" s="663"/>
      <c r="AI35" s="663"/>
      <c r="AJ35" s="663"/>
      <c r="AK35" s="663"/>
      <c r="AL35" s="664" t="s">
        <v>122</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573398</v>
      </c>
      <c r="CS35" s="692"/>
      <c r="CT35" s="692"/>
      <c r="CU35" s="692"/>
      <c r="CV35" s="692"/>
      <c r="CW35" s="692"/>
      <c r="CX35" s="692"/>
      <c r="CY35" s="693"/>
      <c r="CZ35" s="664">
        <v>0.7</v>
      </c>
      <c r="DA35" s="690"/>
      <c r="DB35" s="690"/>
      <c r="DC35" s="694"/>
      <c r="DD35" s="668">
        <v>194799</v>
      </c>
      <c r="DE35" s="692"/>
      <c r="DF35" s="692"/>
      <c r="DG35" s="692"/>
      <c r="DH35" s="692"/>
      <c r="DI35" s="692"/>
      <c r="DJ35" s="692"/>
      <c r="DK35" s="693"/>
      <c r="DL35" s="668">
        <v>192448</v>
      </c>
      <c r="DM35" s="692"/>
      <c r="DN35" s="692"/>
      <c r="DO35" s="692"/>
      <c r="DP35" s="692"/>
      <c r="DQ35" s="692"/>
      <c r="DR35" s="692"/>
      <c r="DS35" s="692"/>
      <c r="DT35" s="692"/>
      <c r="DU35" s="692"/>
      <c r="DV35" s="693"/>
      <c r="DW35" s="664">
        <v>0.5</v>
      </c>
      <c r="DX35" s="690"/>
      <c r="DY35" s="690"/>
      <c r="DZ35" s="690"/>
      <c r="EA35" s="690"/>
      <c r="EB35" s="690"/>
      <c r="EC35" s="691"/>
    </row>
    <row r="36" spans="2:133" ht="11.25" customHeight="1" x14ac:dyDescent="0.15">
      <c r="B36" s="656" t="s">
        <v>315</v>
      </c>
      <c r="C36" s="657"/>
      <c r="D36" s="657"/>
      <c r="E36" s="657"/>
      <c r="F36" s="657"/>
      <c r="G36" s="657"/>
      <c r="H36" s="657"/>
      <c r="I36" s="657"/>
      <c r="J36" s="657"/>
      <c r="K36" s="657"/>
      <c r="L36" s="657"/>
      <c r="M36" s="657"/>
      <c r="N36" s="657"/>
      <c r="O36" s="657"/>
      <c r="P36" s="657"/>
      <c r="Q36" s="658"/>
      <c r="R36" s="659">
        <v>2393140</v>
      </c>
      <c r="S36" s="660"/>
      <c r="T36" s="660"/>
      <c r="U36" s="660"/>
      <c r="V36" s="660"/>
      <c r="W36" s="660"/>
      <c r="X36" s="660"/>
      <c r="Y36" s="661"/>
      <c r="Z36" s="662">
        <v>3</v>
      </c>
      <c r="AA36" s="662"/>
      <c r="AB36" s="662"/>
      <c r="AC36" s="662"/>
      <c r="AD36" s="663" t="s">
        <v>122</v>
      </c>
      <c r="AE36" s="663"/>
      <c r="AF36" s="663"/>
      <c r="AG36" s="663"/>
      <c r="AH36" s="663"/>
      <c r="AI36" s="663"/>
      <c r="AJ36" s="663"/>
      <c r="AK36" s="663"/>
      <c r="AL36" s="664" t="s">
        <v>122</v>
      </c>
      <c r="AM36" s="665"/>
      <c r="AN36" s="665"/>
      <c r="AO36" s="666"/>
      <c r="AP36" s="210"/>
      <c r="AQ36" s="725" t="s">
        <v>316</v>
      </c>
      <c r="AR36" s="726"/>
      <c r="AS36" s="726"/>
      <c r="AT36" s="726"/>
      <c r="AU36" s="726"/>
      <c r="AV36" s="726"/>
      <c r="AW36" s="726"/>
      <c r="AX36" s="726"/>
      <c r="AY36" s="727"/>
      <c r="AZ36" s="648">
        <v>10737921</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v>195575</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8083735</v>
      </c>
      <c r="CS36" s="660"/>
      <c r="CT36" s="660"/>
      <c r="CU36" s="660"/>
      <c r="CV36" s="660"/>
      <c r="CW36" s="660"/>
      <c r="CX36" s="660"/>
      <c r="CY36" s="661"/>
      <c r="CZ36" s="664">
        <v>10.3</v>
      </c>
      <c r="DA36" s="690"/>
      <c r="DB36" s="690"/>
      <c r="DC36" s="694"/>
      <c r="DD36" s="668">
        <v>7176786</v>
      </c>
      <c r="DE36" s="660"/>
      <c r="DF36" s="660"/>
      <c r="DG36" s="660"/>
      <c r="DH36" s="660"/>
      <c r="DI36" s="660"/>
      <c r="DJ36" s="660"/>
      <c r="DK36" s="661"/>
      <c r="DL36" s="668">
        <v>5087571</v>
      </c>
      <c r="DM36" s="660"/>
      <c r="DN36" s="660"/>
      <c r="DO36" s="660"/>
      <c r="DP36" s="660"/>
      <c r="DQ36" s="660"/>
      <c r="DR36" s="660"/>
      <c r="DS36" s="660"/>
      <c r="DT36" s="660"/>
      <c r="DU36" s="660"/>
      <c r="DV36" s="661"/>
      <c r="DW36" s="664">
        <v>12.9</v>
      </c>
      <c r="DX36" s="690"/>
      <c r="DY36" s="690"/>
      <c r="DZ36" s="690"/>
      <c r="EA36" s="690"/>
      <c r="EB36" s="690"/>
      <c r="EC36" s="691"/>
    </row>
    <row r="37" spans="2:133" ht="11.25" customHeight="1" x14ac:dyDescent="0.15">
      <c r="B37" s="656" t="s">
        <v>319</v>
      </c>
      <c r="C37" s="657"/>
      <c r="D37" s="657"/>
      <c r="E37" s="657"/>
      <c r="F37" s="657"/>
      <c r="G37" s="657"/>
      <c r="H37" s="657"/>
      <c r="I37" s="657"/>
      <c r="J37" s="657"/>
      <c r="K37" s="657"/>
      <c r="L37" s="657"/>
      <c r="M37" s="657"/>
      <c r="N37" s="657"/>
      <c r="O37" s="657"/>
      <c r="P37" s="657"/>
      <c r="Q37" s="658"/>
      <c r="R37" s="659">
        <v>1901696</v>
      </c>
      <c r="S37" s="660"/>
      <c r="T37" s="660"/>
      <c r="U37" s="660"/>
      <c r="V37" s="660"/>
      <c r="W37" s="660"/>
      <c r="X37" s="660"/>
      <c r="Y37" s="661"/>
      <c r="Z37" s="662">
        <v>2.2999999999999998</v>
      </c>
      <c r="AA37" s="662"/>
      <c r="AB37" s="662"/>
      <c r="AC37" s="662"/>
      <c r="AD37" s="663">
        <v>8507</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2718972</v>
      </c>
      <c r="BA37" s="660"/>
      <c r="BB37" s="660"/>
      <c r="BC37" s="660"/>
      <c r="BD37" s="692"/>
      <c r="BE37" s="692"/>
      <c r="BF37" s="714"/>
      <c r="BG37" s="656" t="s">
        <v>321</v>
      </c>
      <c r="BH37" s="657"/>
      <c r="BI37" s="657"/>
      <c r="BJ37" s="657"/>
      <c r="BK37" s="657"/>
      <c r="BL37" s="657"/>
      <c r="BM37" s="657"/>
      <c r="BN37" s="657"/>
      <c r="BO37" s="657"/>
      <c r="BP37" s="657"/>
      <c r="BQ37" s="657"/>
      <c r="BR37" s="657"/>
      <c r="BS37" s="657"/>
      <c r="BT37" s="657"/>
      <c r="BU37" s="658"/>
      <c r="BV37" s="659">
        <v>-162065</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2007031</v>
      </c>
      <c r="CS37" s="692"/>
      <c r="CT37" s="692"/>
      <c r="CU37" s="692"/>
      <c r="CV37" s="692"/>
      <c r="CW37" s="692"/>
      <c r="CX37" s="692"/>
      <c r="CY37" s="693"/>
      <c r="CZ37" s="664">
        <v>2.6</v>
      </c>
      <c r="DA37" s="690"/>
      <c r="DB37" s="690"/>
      <c r="DC37" s="694"/>
      <c r="DD37" s="668">
        <v>2006618</v>
      </c>
      <c r="DE37" s="692"/>
      <c r="DF37" s="692"/>
      <c r="DG37" s="692"/>
      <c r="DH37" s="692"/>
      <c r="DI37" s="692"/>
      <c r="DJ37" s="692"/>
      <c r="DK37" s="693"/>
      <c r="DL37" s="668">
        <v>1819096</v>
      </c>
      <c r="DM37" s="692"/>
      <c r="DN37" s="692"/>
      <c r="DO37" s="692"/>
      <c r="DP37" s="692"/>
      <c r="DQ37" s="692"/>
      <c r="DR37" s="692"/>
      <c r="DS37" s="692"/>
      <c r="DT37" s="692"/>
      <c r="DU37" s="692"/>
      <c r="DV37" s="693"/>
      <c r="DW37" s="664">
        <v>4.5999999999999996</v>
      </c>
      <c r="DX37" s="690"/>
      <c r="DY37" s="690"/>
      <c r="DZ37" s="690"/>
      <c r="EA37" s="690"/>
      <c r="EB37" s="690"/>
      <c r="EC37" s="691"/>
    </row>
    <row r="38" spans="2:133" ht="11.25" customHeight="1" x14ac:dyDescent="0.15">
      <c r="B38" s="656" t="s">
        <v>323</v>
      </c>
      <c r="C38" s="657"/>
      <c r="D38" s="657"/>
      <c r="E38" s="657"/>
      <c r="F38" s="657"/>
      <c r="G38" s="657"/>
      <c r="H38" s="657"/>
      <c r="I38" s="657"/>
      <c r="J38" s="657"/>
      <c r="K38" s="657"/>
      <c r="L38" s="657"/>
      <c r="M38" s="657"/>
      <c r="N38" s="657"/>
      <c r="O38" s="657"/>
      <c r="P38" s="657"/>
      <c r="Q38" s="658"/>
      <c r="R38" s="659">
        <v>4318800</v>
      </c>
      <c r="S38" s="660"/>
      <c r="T38" s="660"/>
      <c r="U38" s="660"/>
      <c r="V38" s="660"/>
      <c r="W38" s="660"/>
      <c r="X38" s="660"/>
      <c r="Y38" s="661"/>
      <c r="Z38" s="662">
        <v>5.3</v>
      </c>
      <c r="AA38" s="662"/>
      <c r="AB38" s="662"/>
      <c r="AC38" s="662"/>
      <c r="AD38" s="663" t="s">
        <v>122</v>
      </c>
      <c r="AE38" s="663"/>
      <c r="AF38" s="663"/>
      <c r="AG38" s="663"/>
      <c r="AH38" s="663"/>
      <c r="AI38" s="663"/>
      <c r="AJ38" s="663"/>
      <c r="AK38" s="663"/>
      <c r="AL38" s="664" t="s">
        <v>122</v>
      </c>
      <c r="AM38" s="665"/>
      <c r="AN38" s="665"/>
      <c r="AO38" s="666"/>
      <c r="AQ38" s="722" t="s">
        <v>324</v>
      </c>
      <c r="AR38" s="723"/>
      <c r="AS38" s="723"/>
      <c r="AT38" s="723"/>
      <c r="AU38" s="723"/>
      <c r="AV38" s="723"/>
      <c r="AW38" s="723"/>
      <c r="AX38" s="723"/>
      <c r="AY38" s="724"/>
      <c r="AZ38" s="659">
        <v>229134</v>
      </c>
      <c r="BA38" s="660"/>
      <c r="BB38" s="660"/>
      <c r="BC38" s="660"/>
      <c r="BD38" s="692"/>
      <c r="BE38" s="692"/>
      <c r="BF38" s="714"/>
      <c r="BG38" s="656" t="s">
        <v>325</v>
      </c>
      <c r="BH38" s="657"/>
      <c r="BI38" s="657"/>
      <c r="BJ38" s="657"/>
      <c r="BK38" s="657"/>
      <c r="BL38" s="657"/>
      <c r="BM38" s="657"/>
      <c r="BN38" s="657"/>
      <c r="BO38" s="657"/>
      <c r="BP38" s="657"/>
      <c r="BQ38" s="657"/>
      <c r="BR38" s="657"/>
      <c r="BS38" s="657"/>
      <c r="BT38" s="657"/>
      <c r="BU38" s="658"/>
      <c r="BV38" s="659">
        <v>18313</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7959453</v>
      </c>
      <c r="CS38" s="660"/>
      <c r="CT38" s="660"/>
      <c r="CU38" s="660"/>
      <c r="CV38" s="660"/>
      <c r="CW38" s="660"/>
      <c r="CX38" s="660"/>
      <c r="CY38" s="661"/>
      <c r="CZ38" s="664">
        <v>10.1</v>
      </c>
      <c r="DA38" s="690"/>
      <c r="DB38" s="690"/>
      <c r="DC38" s="694"/>
      <c r="DD38" s="668">
        <v>6534132</v>
      </c>
      <c r="DE38" s="660"/>
      <c r="DF38" s="660"/>
      <c r="DG38" s="660"/>
      <c r="DH38" s="660"/>
      <c r="DI38" s="660"/>
      <c r="DJ38" s="660"/>
      <c r="DK38" s="661"/>
      <c r="DL38" s="668">
        <v>6093791</v>
      </c>
      <c r="DM38" s="660"/>
      <c r="DN38" s="660"/>
      <c r="DO38" s="660"/>
      <c r="DP38" s="660"/>
      <c r="DQ38" s="660"/>
      <c r="DR38" s="660"/>
      <c r="DS38" s="660"/>
      <c r="DT38" s="660"/>
      <c r="DU38" s="660"/>
      <c r="DV38" s="661"/>
      <c r="DW38" s="664">
        <v>15.4</v>
      </c>
      <c r="DX38" s="690"/>
      <c r="DY38" s="690"/>
      <c r="DZ38" s="690"/>
      <c r="EA38" s="690"/>
      <c r="EB38" s="690"/>
      <c r="EC38" s="691"/>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328</v>
      </c>
      <c r="AR39" s="723"/>
      <c r="AS39" s="723"/>
      <c r="AT39" s="723"/>
      <c r="AU39" s="723"/>
      <c r="AV39" s="723"/>
      <c r="AW39" s="723"/>
      <c r="AX39" s="723"/>
      <c r="AY39" s="724"/>
      <c r="AZ39" s="659">
        <v>96475</v>
      </c>
      <c r="BA39" s="660"/>
      <c r="BB39" s="660"/>
      <c r="BC39" s="660"/>
      <c r="BD39" s="692"/>
      <c r="BE39" s="692"/>
      <c r="BF39" s="714"/>
      <c r="BG39" s="656" t="s">
        <v>329</v>
      </c>
      <c r="BH39" s="657"/>
      <c r="BI39" s="657"/>
      <c r="BJ39" s="657"/>
      <c r="BK39" s="657"/>
      <c r="BL39" s="657"/>
      <c r="BM39" s="657"/>
      <c r="BN39" s="657"/>
      <c r="BO39" s="657"/>
      <c r="BP39" s="657"/>
      <c r="BQ39" s="657"/>
      <c r="BR39" s="657"/>
      <c r="BS39" s="657"/>
      <c r="BT39" s="657"/>
      <c r="BU39" s="658"/>
      <c r="BV39" s="659">
        <v>25613</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3248167</v>
      </c>
      <c r="CS39" s="692"/>
      <c r="CT39" s="692"/>
      <c r="CU39" s="692"/>
      <c r="CV39" s="692"/>
      <c r="CW39" s="692"/>
      <c r="CX39" s="692"/>
      <c r="CY39" s="693"/>
      <c r="CZ39" s="664">
        <v>4.0999999999999996</v>
      </c>
      <c r="DA39" s="690"/>
      <c r="DB39" s="690"/>
      <c r="DC39" s="694"/>
      <c r="DD39" s="668">
        <v>2915792</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15">
      <c r="B40" s="656" t="s">
        <v>331</v>
      </c>
      <c r="C40" s="657"/>
      <c r="D40" s="657"/>
      <c r="E40" s="657"/>
      <c r="F40" s="657"/>
      <c r="G40" s="657"/>
      <c r="H40" s="657"/>
      <c r="I40" s="657"/>
      <c r="J40" s="657"/>
      <c r="K40" s="657"/>
      <c r="L40" s="657"/>
      <c r="M40" s="657"/>
      <c r="N40" s="657"/>
      <c r="O40" s="657"/>
      <c r="P40" s="657"/>
      <c r="Q40" s="658"/>
      <c r="R40" s="659">
        <v>172700</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332</v>
      </c>
      <c r="AR40" s="723"/>
      <c r="AS40" s="723"/>
      <c r="AT40" s="723"/>
      <c r="AU40" s="723"/>
      <c r="AV40" s="723"/>
      <c r="AW40" s="723"/>
      <c r="AX40" s="723"/>
      <c r="AY40" s="724"/>
      <c r="AZ40" s="659">
        <v>45682</v>
      </c>
      <c r="BA40" s="660"/>
      <c r="BB40" s="660"/>
      <c r="BC40" s="660"/>
      <c r="BD40" s="692"/>
      <c r="BE40" s="692"/>
      <c r="BF40" s="714"/>
      <c r="BG40" s="707" t="s">
        <v>333</v>
      </c>
      <c r="BH40" s="708"/>
      <c r="BI40" s="708"/>
      <c r="BJ40" s="708"/>
      <c r="BK40" s="708"/>
      <c r="BL40" s="211"/>
      <c r="BM40" s="657" t="s">
        <v>334</v>
      </c>
      <c r="BN40" s="657"/>
      <c r="BO40" s="657"/>
      <c r="BP40" s="657"/>
      <c r="BQ40" s="657"/>
      <c r="BR40" s="657"/>
      <c r="BS40" s="657"/>
      <c r="BT40" s="657"/>
      <c r="BU40" s="658"/>
      <c r="BV40" s="659">
        <v>97</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623624</v>
      </c>
      <c r="CS40" s="660"/>
      <c r="CT40" s="660"/>
      <c r="CU40" s="660"/>
      <c r="CV40" s="660"/>
      <c r="CW40" s="660"/>
      <c r="CX40" s="660"/>
      <c r="CY40" s="661"/>
      <c r="CZ40" s="664">
        <v>0.8</v>
      </c>
      <c r="DA40" s="690"/>
      <c r="DB40" s="690"/>
      <c r="DC40" s="694"/>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0"/>
      <c r="DY40" s="690"/>
      <c r="DZ40" s="690"/>
      <c r="EA40" s="690"/>
      <c r="EB40" s="690"/>
      <c r="EC40" s="691"/>
    </row>
    <row r="41" spans="2:133" ht="11.25" customHeight="1" x14ac:dyDescent="0.15">
      <c r="B41" s="680" t="s">
        <v>336</v>
      </c>
      <c r="C41" s="681"/>
      <c r="D41" s="681"/>
      <c r="E41" s="681"/>
      <c r="F41" s="681"/>
      <c r="G41" s="681"/>
      <c r="H41" s="681"/>
      <c r="I41" s="681"/>
      <c r="J41" s="681"/>
      <c r="K41" s="681"/>
      <c r="L41" s="681"/>
      <c r="M41" s="681"/>
      <c r="N41" s="681"/>
      <c r="O41" s="681"/>
      <c r="P41" s="681"/>
      <c r="Q41" s="682"/>
      <c r="R41" s="731">
        <v>80952911</v>
      </c>
      <c r="S41" s="732"/>
      <c r="T41" s="732"/>
      <c r="U41" s="732"/>
      <c r="V41" s="732"/>
      <c r="W41" s="732"/>
      <c r="X41" s="732"/>
      <c r="Y41" s="736"/>
      <c r="Z41" s="737">
        <v>100</v>
      </c>
      <c r="AA41" s="737"/>
      <c r="AB41" s="737"/>
      <c r="AC41" s="737"/>
      <c r="AD41" s="738">
        <v>39280860</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1490636</v>
      </c>
      <c r="BA41" s="660"/>
      <c r="BB41" s="660"/>
      <c r="BC41" s="660"/>
      <c r="BD41" s="692"/>
      <c r="BE41" s="692"/>
      <c r="BF41" s="714"/>
      <c r="BG41" s="707"/>
      <c r="BH41" s="708"/>
      <c r="BI41" s="708"/>
      <c r="BJ41" s="708"/>
      <c r="BK41" s="708"/>
      <c r="BL41" s="211"/>
      <c r="BM41" s="657" t="s">
        <v>338</v>
      </c>
      <c r="BN41" s="657"/>
      <c r="BO41" s="657"/>
      <c r="BP41" s="657"/>
      <c r="BQ41" s="657"/>
      <c r="BR41" s="657"/>
      <c r="BS41" s="657"/>
      <c r="BT41" s="657"/>
      <c r="BU41" s="658"/>
      <c r="BV41" s="659" t="s">
        <v>122</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6157022</v>
      </c>
      <c r="BA42" s="732"/>
      <c r="BB42" s="732"/>
      <c r="BC42" s="732"/>
      <c r="BD42" s="718"/>
      <c r="BE42" s="718"/>
      <c r="BF42" s="720"/>
      <c r="BG42" s="709"/>
      <c r="BH42" s="710"/>
      <c r="BI42" s="710"/>
      <c r="BJ42" s="710"/>
      <c r="BK42" s="710"/>
      <c r="BL42" s="212"/>
      <c r="BM42" s="681" t="s">
        <v>341</v>
      </c>
      <c r="BN42" s="681"/>
      <c r="BO42" s="681"/>
      <c r="BP42" s="681"/>
      <c r="BQ42" s="681"/>
      <c r="BR42" s="681"/>
      <c r="BS42" s="681"/>
      <c r="BT42" s="681"/>
      <c r="BU42" s="682"/>
      <c r="BV42" s="731">
        <v>511</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8447566</v>
      </c>
      <c r="CS42" s="692"/>
      <c r="CT42" s="692"/>
      <c r="CU42" s="692"/>
      <c r="CV42" s="692"/>
      <c r="CW42" s="692"/>
      <c r="CX42" s="692"/>
      <c r="CY42" s="693"/>
      <c r="CZ42" s="664">
        <v>10.7</v>
      </c>
      <c r="DA42" s="690"/>
      <c r="DB42" s="690"/>
      <c r="DC42" s="694"/>
      <c r="DD42" s="668">
        <v>1013134</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v>275948</v>
      </c>
      <c r="CS43" s="692"/>
      <c r="CT43" s="692"/>
      <c r="CU43" s="692"/>
      <c r="CV43" s="692"/>
      <c r="CW43" s="692"/>
      <c r="CX43" s="692"/>
      <c r="CY43" s="693"/>
      <c r="CZ43" s="664">
        <v>0.4</v>
      </c>
      <c r="DA43" s="690"/>
      <c r="DB43" s="690"/>
      <c r="DC43" s="694"/>
      <c r="DD43" s="668">
        <v>251176</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7882723</v>
      </c>
      <c r="CS44" s="660"/>
      <c r="CT44" s="660"/>
      <c r="CU44" s="660"/>
      <c r="CV44" s="660"/>
      <c r="CW44" s="660"/>
      <c r="CX44" s="660"/>
      <c r="CY44" s="661"/>
      <c r="CZ44" s="664">
        <v>10</v>
      </c>
      <c r="DA44" s="665"/>
      <c r="DB44" s="665"/>
      <c r="DC44" s="671"/>
      <c r="DD44" s="668">
        <v>954844</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2767558</v>
      </c>
      <c r="CS45" s="692"/>
      <c r="CT45" s="692"/>
      <c r="CU45" s="692"/>
      <c r="CV45" s="692"/>
      <c r="CW45" s="692"/>
      <c r="CX45" s="692"/>
      <c r="CY45" s="693"/>
      <c r="CZ45" s="664">
        <v>3.5</v>
      </c>
      <c r="DA45" s="690"/>
      <c r="DB45" s="690"/>
      <c r="DC45" s="694"/>
      <c r="DD45" s="668">
        <v>228174</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349</v>
      </c>
      <c r="CG46" s="657"/>
      <c r="CH46" s="657"/>
      <c r="CI46" s="657"/>
      <c r="CJ46" s="657"/>
      <c r="CK46" s="657"/>
      <c r="CL46" s="657"/>
      <c r="CM46" s="657"/>
      <c r="CN46" s="657"/>
      <c r="CO46" s="657"/>
      <c r="CP46" s="657"/>
      <c r="CQ46" s="658"/>
      <c r="CR46" s="659">
        <v>5067422</v>
      </c>
      <c r="CS46" s="660"/>
      <c r="CT46" s="660"/>
      <c r="CU46" s="660"/>
      <c r="CV46" s="660"/>
      <c r="CW46" s="660"/>
      <c r="CX46" s="660"/>
      <c r="CY46" s="661"/>
      <c r="CZ46" s="664">
        <v>6.4</v>
      </c>
      <c r="DA46" s="665"/>
      <c r="DB46" s="665"/>
      <c r="DC46" s="671"/>
      <c r="DD46" s="668">
        <v>715927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350</v>
      </c>
      <c r="CG47" s="657"/>
      <c r="CH47" s="657"/>
      <c r="CI47" s="657"/>
      <c r="CJ47" s="657"/>
      <c r="CK47" s="657"/>
      <c r="CL47" s="657"/>
      <c r="CM47" s="657"/>
      <c r="CN47" s="657"/>
      <c r="CO47" s="657"/>
      <c r="CP47" s="657"/>
      <c r="CQ47" s="658"/>
      <c r="CR47" s="659">
        <v>564843</v>
      </c>
      <c r="CS47" s="692"/>
      <c r="CT47" s="692"/>
      <c r="CU47" s="692"/>
      <c r="CV47" s="692"/>
      <c r="CW47" s="692"/>
      <c r="CX47" s="692"/>
      <c r="CY47" s="693"/>
      <c r="CZ47" s="664">
        <v>0.7</v>
      </c>
      <c r="DA47" s="690"/>
      <c r="DB47" s="690"/>
      <c r="DC47" s="694"/>
      <c r="DD47" s="668">
        <v>58290</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351</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352</v>
      </c>
      <c r="CE49" s="681"/>
      <c r="CF49" s="681"/>
      <c r="CG49" s="681"/>
      <c r="CH49" s="681"/>
      <c r="CI49" s="681"/>
      <c r="CJ49" s="681"/>
      <c r="CK49" s="681"/>
      <c r="CL49" s="681"/>
      <c r="CM49" s="681"/>
      <c r="CN49" s="681"/>
      <c r="CO49" s="681"/>
      <c r="CP49" s="681"/>
      <c r="CQ49" s="682"/>
      <c r="CR49" s="731">
        <v>78678079</v>
      </c>
      <c r="CS49" s="718"/>
      <c r="CT49" s="718"/>
      <c r="CU49" s="718"/>
      <c r="CV49" s="718"/>
      <c r="CW49" s="718"/>
      <c r="CX49" s="718"/>
      <c r="CY49" s="747"/>
      <c r="CZ49" s="739">
        <v>100</v>
      </c>
      <c r="DA49" s="748"/>
      <c r="DB49" s="748"/>
      <c r="DC49" s="749"/>
      <c r="DD49" s="750">
        <v>48604514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ctUrVCosn+WYF7W+mHUKepL0mKc5CE9U89cT8yA+ZfvtApNRE2Wgpcbf/xcy45F5dUnp07pVjD+Gnv76Je6yfw==" saltValue="tBMGimpQrm28+eFhU482C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81026</v>
      </c>
      <c r="R7" s="789"/>
      <c r="S7" s="789"/>
      <c r="T7" s="789"/>
      <c r="U7" s="789"/>
      <c r="V7" s="789">
        <v>78751</v>
      </c>
      <c r="W7" s="789"/>
      <c r="X7" s="789"/>
      <c r="Y7" s="789"/>
      <c r="Z7" s="789"/>
      <c r="AA7" s="789">
        <v>2275</v>
      </c>
      <c r="AB7" s="789"/>
      <c r="AC7" s="789"/>
      <c r="AD7" s="789"/>
      <c r="AE7" s="790"/>
      <c r="AF7" s="791">
        <v>1688</v>
      </c>
      <c r="AG7" s="792"/>
      <c r="AH7" s="792"/>
      <c r="AI7" s="792"/>
      <c r="AJ7" s="793"/>
      <c r="AK7" s="794">
        <v>5287</v>
      </c>
      <c r="AL7" s="795"/>
      <c r="AM7" s="795"/>
      <c r="AN7" s="795"/>
      <c r="AO7" s="795"/>
      <c r="AP7" s="795">
        <v>64049</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554</v>
      </c>
      <c r="BT7" s="783"/>
      <c r="BU7" s="783"/>
      <c r="BV7" s="783"/>
      <c r="BW7" s="783"/>
      <c r="BX7" s="783"/>
      <c r="BY7" s="783"/>
      <c r="BZ7" s="783"/>
      <c r="CA7" s="783"/>
      <c r="CB7" s="783"/>
      <c r="CC7" s="783"/>
      <c r="CD7" s="783"/>
      <c r="CE7" s="783"/>
      <c r="CF7" s="783"/>
      <c r="CG7" s="798"/>
      <c r="CH7" s="779">
        <v>1</v>
      </c>
      <c r="CI7" s="780"/>
      <c r="CJ7" s="780"/>
      <c r="CK7" s="780"/>
      <c r="CL7" s="781"/>
      <c r="CM7" s="779">
        <v>49</v>
      </c>
      <c r="CN7" s="780"/>
      <c r="CO7" s="780"/>
      <c r="CP7" s="780"/>
      <c r="CQ7" s="781"/>
      <c r="CR7" s="779">
        <v>10</v>
      </c>
      <c r="CS7" s="780"/>
      <c r="CT7" s="780"/>
      <c r="CU7" s="780"/>
      <c r="CV7" s="781"/>
      <c r="CW7" s="779" t="s">
        <v>491</v>
      </c>
      <c r="CX7" s="780"/>
      <c r="CY7" s="780"/>
      <c r="CZ7" s="780"/>
      <c r="DA7" s="781"/>
      <c r="DB7" s="779" t="s">
        <v>491</v>
      </c>
      <c r="DC7" s="780"/>
      <c r="DD7" s="780"/>
      <c r="DE7" s="780"/>
      <c r="DF7" s="781"/>
      <c r="DG7" s="779" t="s">
        <v>491</v>
      </c>
      <c r="DH7" s="780"/>
      <c r="DI7" s="780"/>
      <c r="DJ7" s="780"/>
      <c r="DK7" s="781"/>
      <c r="DL7" s="779" t="s">
        <v>491</v>
      </c>
      <c r="DM7" s="780"/>
      <c r="DN7" s="780"/>
      <c r="DO7" s="780"/>
      <c r="DP7" s="781"/>
      <c r="DQ7" s="779" t="s">
        <v>491</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558</v>
      </c>
      <c r="BT8" s="810"/>
      <c r="BU8" s="810"/>
      <c r="BV8" s="810"/>
      <c r="BW8" s="810"/>
      <c r="BX8" s="810"/>
      <c r="BY8" s="810"/>
      <c r="BZ8" s="810"/>
      <c r="CA8" s="810"/>
      <c r="CB8" s="810"/>
      <c r="CC8" s="810"/>
      <c r="CD8" s="810"/>
      <c r="CE8" s="810"/>
      <c r="CF8" s="810"/>
      <c r="CG8" s="811"/>
      <c r="CH8" s="812">
        <v>23</v>
      </c>
      <c r="CI8" s="813"/>
      <c r="CJ8" s="813"/>
      <c r="CK8" s="813"/>
      <c r="CL8" s="814"/>
      <c r="CM8" s="812">
        <v>247</v>
      </c>
      <c r="CN8" s="813"/>
      <c r="CO8" s="813"/>
      <c r="CP8" s="813"/>
      <c r="CQ8" s="814"/>
      <c r="CR8" s="812">
        <v>140</v>
      </c>
      <c r="CS8" s="813"/>
      <c r="CT8" s="813"/>
      <c r="CU8" s="813"/>
      <c r="CV8" s="814"/>
      <c r="CW8" s="812">
        <v>7</v>
      </c>
      <c r="CX8" s="813"/>
      <c r="CY8" s="813"/>
      <c r="CZ8" s="813"/>
      <c r="DA8" s="814"/>
      <c r="DB8" s="812" t="s">
        <v>491</v>
      </c>
      <c r="DC8" s="813"/>
      <c r="DD8" s="813"/>
      <c r="DE8" s="813"/>
      <c r="DF8" s="814"/>
      <c r="DG8" s="812" t="s">
        <v>491</v>
      </c>
      <c r="DH8" s="813"/>
      <c r="DI8" s="813"/>
      <c r="DJ8" s="813"/>
      <c r="DK8" s="814"/>
      <c r="DL8" s="812" t="s">
        <v>491</v>
      </c>
      <c r="DM8" s="813"/>
      <c r="DN8" s="813"/>
      <c r="DO8" s="813"/>
      <c r="DP8" s="814"/>
      <c r="DQ8" s="812" t="s">
        <v>491</v>
      </c>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555</v>
      </c>
      <c r="BT9" s="810"/>
      <c r="BU9" s="810"/>
      <c r="BV9" s="810"/>
      <c r="BW9" s="810"/>
      <c r="BX9" s="810"/>
      <c r="BY9" s="810"/>
      <c r="BZ9" s="810"/>
      <c r="CA9" s="810"/>
      <c r="CB9" s="810"/>
      <c r="CC9" s="810"/>
      <c r="CD9" s="810"/>
      <c r="CE9" s="810"/>
      <c r="CF9" s="810"/>
      <c r="CG9" s="811"/>
      <c r="CH9" s="812">
        <v>-2</v>
      </c>
      <c r="CI9" s="813"/>
      <c r="CJ9" s="813"/>
      <c r="CK9" s="813"/>
      <c r="CL9" s="814"/>
      <c r="CM9" s="812">
        <v>36</v>
      </c>
      <c r="CN9" s="813"/>
      <c r="CO9" s="813"/>
      <c r="CP9" s="813"/>
      <c r="CQ9" s="814"/>
      <c r="CR9" s="812">
        <v>3</v>
      </c>
      <c r="CS9" s="813"/>
      <c r="CT9" s="813"/>
      <c r="CU9" s="813"/>
      <c r="CV9" s="814"/>
      <c r="CW9" s="812">
        <v>63</v>
      </c>
      <c r="CX9" s="813"/>
      <c r="CY9" s="813"/>
      <c r="CZ9" s="813"/>
      <c r="DA9" s="814"/>
      <c r="DB9" s="812" t="s">
        <v>491</v>
      </c>
      <c r="DC9" s="813"/>
      <c r="DD9" s="813"/>
      <c r="DE9" s="813"/>
      <c r="DF9" s="814"/>
      <c r="DG9" s="812" t="s">
        <v>491</v>
      </c>
      <c r="DH9" s="813"/>
      <c r="DI9" s="813"/>
      <c r="DJ9" s="813"/>
      <c r="DK9" s="814"/>
      <c r="DL9" s="812" t="s">
        <v>491</v>
      </c>
      <c r="DM9" s="813"/>
      <c r="DN9" s="813"/>
      <c r="DO9" s="813"/>
      <c r="DP9" s="814"/>
      <c r="DQ9" s="812" t="s">
        <v>491</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t="s">
        <v>556</v>
      </c>
      <c r="BT10" s="810"/>
      <c r="BU10" s="810"/>
      <c r="BV10" s="810"/>
      <c r="BW10" s="810"/>
      <c r="BX10" s="810"/>
      <c r="BY10" s="810"/>
      <c r="BZ10" s="810"/>
      <c r="CA10" s="810"/>
      <c r="CB10" s="810"/>
      <c r="CC10" s="810"/>
      <c r="CD10" s="810"/>
      <c r="CE10" s="810"/>
      <c r="CF10" s="810"/>
      <c r="CG10" s="811"/>
      <c r="CH10" s="812">
        <v>0</v>
      </c>
      <c r="CI10" s="813"/>
      <c r="CJ10" s="813"/>
      <c r="CK10" s="813"/>
      <c r="CL10" s="814"/>
      <c r="CM10" s="812">
        <v>32</v>
      </c>
      <c r="CN10" s="813"/>
      <c r="CO10" s="813"/>
      <c r="CP10" s="813"/>
      <c r="CQ10" s="814"/>
      <c r="CR10" s="812">
        <v>3</v>
      </c>
      <c r="CS10" s="813"/>
      <c r="CT10" s="813"/>
      <c r="CU10" s="813"/>
      <c r="CV10" s="814"/>
      <c r="CW10" s="812">
        <v>10</v>
      </c>
      <c r="CX10" s="813"/>
      <c r="CY10" s="813"/>
      <c r="CZ10" s="813"/>
      <c r="DA10" s="814"/>
      <c r="DB10" s="812" t="s">
        <v>491</v>
      </c>
      <c r="DC10" s="813"/>
      <c r="DD10" s="813"/>
      <c r="DE10" s="813"/>
      <c r="DF10" s="814"/>
      <c r="DG10" s="812" t="s">
        <v>491</v>
      </c>
      <c r="DH10" s="813"/>
      <c r="DI10" s="813"/>
      <c r="DJ10" s="813"/>
      <c r="DK10" s="814"/>
      <c r="DL10" s="812" t="s">
        <v>491</v>
      </c>
      <c r="DM10" s="813"/>
      <c r="DN10" s="813"/>
      <c r="DO10" s="813"/>
      <c r="DP10" s="814"/>
      <c r="DQ10" s="812" t="s">
        <v>491</v>
      </c>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t="s">
        <v>557</v>
      </c>
      <c r="BT11" s="810"/>
      <c r="BU11" s="810"/>
      <c r="BV11" s="810"/>
      <c r="BW11" s="810"/>
      <c r="BX11" s="810"/>
      <c r="BY11" s="810"/>
      <c r="BZ11" s="810"/>
      <c r="CA11" s="810"/>
      <c r="CB11" s="810"/>
      <c r="CC11" s="810"/>
      <c r="CD11" s="810"/>
      <c r="CE11" s="810"/>
      <c r="CF11" s="810"/>
      <c r="CG11" s="811"/>
      <c r="CH11" s="812">
        <v>74</v>
      </c>
      <c r="CI11" s="813"/>
      <c r="CJ11" s="813"/>
      <c r="CK11" s="813"/>
      <c r="CL11" s="814"/>
      <c r="CM11" s="812">
        <v>276</v>
      </c>
      <c r="CN11" s="813"/>
      <c r="CO11" s="813"/>
      <c r="CP11" s="813"/>
      <c r="CQ11" s="814"/>
      <c r="CR11" s="812">
        <v>4</v>
      </c>
      <c r="CS11" s="813"/>
      <c r="CT11" s="813"/>
      <c r="CU11" s="813"/>
      <c r="CV11" s="814"/>
      <c r="CW11" s="812" t="s">
        <v>491</v>
      </c>
      <c r="CX11" s="813"/>
      <c r="CY11" s="813"/>
      <c r="CZ11" s="813"/>
      <c r="DA11" s="814"/>
      <c r="DB11" s="812" t="s">
        <v>491</v>
      </c>
      <c r="DC11" s="813"/>
      <c r="DD11" s="813"/>
      <c r="DE11" s="813"/>
      <c r="DF11" s="814"/>
      <c r="DG11" s="812" t="s">
        <v>491</v>
      </c>
      <c r="DH11" s="813"/>
      <c r="DI11" s="813"/>
      <c r="DJ11" s="813"/>
      <c r="DK11" s="814"/>
      <c r="DL11" s="812" t="s">
        <v>491</v>
      </c>
      <c r="DM11" s="813"/>
      <c r="DN11" s="813"/>
      <c r="DO11" s="813"/>
      <c r="DP11" s="814"/>
      <c r="DQ11" s="812" t="s">
        <v>491</v>
      </c>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377</v>
      </c>
      <c r="B23" s="825" t="s">
        <v>378</v>
      </c>
      <c r="C23" s="826"/>
      <c r="D23" s="826"/>
      <c r="E23" s="826"/>
      <c r="F23" s="826"/>
      <c r="G23" s="826"/>
      <c r="H23" s="826"/>
      <c r="I23" s="826"/>
      <c r="J23" s="826"/>
      <c r="K23" s="826"/>
      <c r="L23" s="826"/>
      <c r="M23" s="826"/>
      <c r="N23" s="826"/>
      <c r="O23" s="826"/>
      <c r="P23" s="827"/>
      <c r="Q23" s="828">
        <v>80953</v>
      </c>
      <c r="R23" s="829"/>
      <c r="S23" s="829"/>
      <c r="T23" s="829"/>
      <c r="U23" s="829"/>
      <c r="V23" s="829">
        <v>78678</v>
      </c>
      <c r="W23" s="829"/>
      <c r="X23" s="829"/>
      <c r="Y23" s="829"/>
      <c r="Z23" s="829"/>
      <c r="AA23" s="829">
        <v>2275</v>
      </c>
      <c r="AB23" s="829"/>
      <c r="AC23" s="829"/>
      <c r="AD23" s="829"/>
      <c r="AE23" s="830"/>
      <c r="AF23" s="831">
        <v>1688</v>
      </c>
      <c r="AG23" s="829"/>
      <c r="AH23" s="829"/>
      <c r="AI23" s="829"/>
      <c r="AJ23" s="832"/>
      <c r="AK23" s="833"/>
      <c r="AL23" s="834"/>
      <c r="AM23" s="834"/>
      <c r="AN23" s="834"/>
      <c r="AO23" s="834"/>
      <c r="AP23" s="829">
        <v>64049</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389</v>
      </c>
      <c r="C28" s="786"/>
      <c r="D28" s="786"/>
      <c r="E28" s="786"/>
      <c r="F28" s="786"/>
      <c r="G28" s="786"/>
      <c r="H28" s="786"/>
      <c r="I28" s="786"/>
      <c r="J28" s="786"/>
      <c r="K28" s="786"/>
      <c r="L28" s="786"/>
      <c r="M28" s="786"/>
      <c r="N28" s="786"/>
      <c r="O28" s="786"/>
      <c r="P28" s="787"/>
      <c r="Q28" s="858">
        <v>17906</v>
      </c>
      <c r="R28" s="859"/>
      <c r="S28" s="859"/>
      <c r="T28" s="859"/>
      <c r="U28" s="859"/>
      <c r="V28" s="859">
        <v>17710</v>
      </c>
      <c r="W28" s="859"/>
      <c r="X28" s="859"/>
      <c r="Y28" s="859"/>
      <c r="Z28" s="859"/>
      <c r="AA28" s="859">
        <v>196</v>
      </c>
      <c r="AB28" s="859"/>
      <c r="AC28" s="859"/>
      <c r="AD28" s="859"/>
      <c r="AE28" s="860"/>
      <c r="AF28" s="861">
        <v>196</v>
      </c>
      <c r="AG28" s="859"/>
      <c r="AH28" s="859"/>
      <c r="AI28" s="859"/>
      <c r="AJ28" s="862"/>
      <c r="AK28" s="863">
        <v>1791</v>
      </c>
      <c r="AL28" s="864"/>
      <c r="AM28" s="864"/>
      <c r="AN28" s="864"/>
      <c r="AO28" s="864"/>
      <c r="AP28" s="864" t="s">
        <v>559</v>
      </c>
      <c r="AQ28" s="864"/>
      <c r="AR28" s="864"/>
      <c r="AS28" s="864"/>
      <c r="AT28" s="864"/>
      <c r="AU28" s="864" t="s">
        <v>559</v>
      </c>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390</v>
      </c>
      <c r="C29" s="817"/>
      <c r="D29" s="817"/>
      <c r="E29" s="817"/>
      <c r="F29" s="817"/>
      <c r="G29" s="817"/>
      <c r="H29" s="817"/>
      <c r="I29" s="817"/>
      <c r="J29" s="817"/>
      <c r="K29" s="817"/>
      <c r="L29" s="817"/>
      <c r="M29" s="817"/>
      <c r="N29" s="817"/>
      <c r="O29" s="817"/>
      <c r="P29" s="818"/>
      <c r="Q29" s="819">
        <v>18838</v>
      </c>
      <c r="R29" s="820"/>
      <c r="S29" s="820"/>
      <c r="T29" s="820"/>
      <c r="U29" s="820"/>
      <c r="V29" s="820">
        <v>18548</v>
      </c>
      <c r="W29" s="820"/>
      <c r="X29" s="820"/>
      <c r="Y29" s="820"/>
      <c r="Z29" s="820"/>
      <c r="AA29" s="820">
        <v>290</v>
      </c>
      <c r="AB29" s="820"/>
      <c r="AC29" s="820"/>
      <c r="AD29" s="820"/>
      <c r="AE29" s="821"/>
      <c r="AF29" s="822">
        <v>290</v>
      </c>
      <c r="AG29" s="823"/>
      <c r="AH29" s="823"/>
      <c r="AI29" s="823"/>
      <c r="AJ29" s="824"/>
      <c r="AK29" s="870">
        <v>2714</v>
      </c>
      <c r="AL29" s="866"/>
      <c r="AM29" s="866"/>
      <c r="AN29" s="866"/>
      <c r="AO29" s="866"/>
      <c r="AP29" s="866" t="s">
        <v>559</v>
      </c>
      <c r="AQ29" s="866"/>
      <c r="AR29" s="866"/>
      <c r="AS29" s="866"/>
      <c r="AT29" s="866"/>
      <c r="AU29" s="866" t="s">
        <v>559</v>
      </c>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391</v>
      </c>
      <c r="C30" s="817"/>
      <c r="D30" s="817"/>
      <c r="E30" s="817"/>
      <c r="F30" s="817"/>
      <c r="G30" s="817"/>
      <c r="H30" s="817"/>
      <c r="I30" s="817"/>
      <c r="J30" s="817"/>
      <c r="K30" s="817"/>
      <c r="L30" s="817"/>
      <c r="M30" s="817"/>
      <c r="N30" s="817"/>
      <c r="O30" s="817"/>
      <c r="P30" s="818"/>
      <c r="Q30" s="819">
        <v>3540</v>
      </c>
      <c r="R30" s="820"/>
      <c r="S30" s="820"/>
      <c r="T30" s="820"/>
      <c r="U30" s="820"/>
      <c r="V30" s="820">
        <v>3446</v>
      </c>
      <c r="W30" s="820"/>
      <c r="X30" s="820"/>
      <c r="Y30" s="820"/>
      <c r="Z30" s="820"/>
      <c r="AA30" s="820">
        <v>94</v>
      </c>
      <c r="AB30" s="820"/>
      <c r="AC30" s="820"/>
      <c r="AD30" s="820"/>
      <c r="AE30" s="821"/>
      <c r="AF30" s="822">
        <v>94</v>
      </c>
      <c r="AG30" s="823"/>
      <c r="AH30" s="823"/>
      <c r="AI30" s="823"/>
      <c r="AJ30" s="824"/>
      <c r="AK30" s="870">
        <v>875</v>
      </c>
      <c r="AL30" s="866"/>
      <c r="AM30" s="866"/>
      <c r="AN30" s="866"/>
      <c r="AO30" s="866"/>
      <c r="AP30" s="866" t="s">
        <v>559</v>
      </c>
      <c r="AQ30" s="866"/>
      <c r="AR30" s="866"/>
      <c r="AS30" s="866"/>
      <c r="AT30" s="866"/>
      <c r="AU30" s="866" t="s">
        <v>559</v>
      </c>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392</v>
      </c>
      <c r="C31" s="817"/>
      <c r="D31" s="817"/>
      <c r="E31" s="817"/>
      <c r="F31" s="817"/>
      <c r="G31" s="817"/>
      <c r="H31" s="817"/>
      <c r="I31" s="817"/>
      <c r="J31" s="817"/>
      <c r="K31" s="817"/>
      <c r="L31" s="817"/>
      <c r="M31" s="817"/>
      <c r="N31" s="817"/>
      <c r="O31" s="817"/>
      <c r="P31" s="818"/>
      <c r="Q31" s="819">
        <v>3526</v>
      </c>
      <c r="R31" s="820"/>
      <c r="S31" s="820"/>
      <c r="T31" s="820"/>
      <c r="U31" s="820"/>
      <c r="V31" s="820">
        <v>3325</v>
      </c>
      <c r="W31" s="820"/>
      <c r="X31" s="820"/>
      <c r="Y31" s="820"/>
      <c r="Z31" s="820"/>
      <c r="AA31" s="820">
        <v>201</v>
      </c>
      <c r="AB31" s="820"/>
      <c r="AC31" s="820"/>
      <c r="AD31" s="820"/>
      <c r="AE31" s="821"/>
      <c r="AF31" s="822">
        <v>4861</v>
      </c>
      <c r="AG31" s="823"/>
      <c r="AH31" s="823"/>
      <c r="AI31" s="823"/>
      <c r="AJ31" s="824"/>
      <c r="AK31" s="870">
        <v>96</v>
      </c>
      <c r="AL31" s="866"/>
      <c r="AM31" s="866"/>
      <c r="AN31" s="866"/>
      <c r="AO31" s="866"/>
      <c r="AP31" s="866">
        <v>9080</v>
      </c>
      <c r="AQ31" s="866"/>
      <c r="AR31" s="866"/>
      <c r="AS31" s="866"/>
      <c r="AT31" s="866"/>
      <c r="AU31" s="866">
        <v>82</v>
      </c>
      <c r="AV31" s="866"/>
      <c r="AW31" s="866"/>
      <c r="AX31" s="866"/>
      <c r="AY31" s="866"/>
      <c r="AZ31" s="867" t="s">
        <v>559</v>
      </c>
      <c r="BA31" s="867"/>
      <c r="BB31" s="867"/>
      <c r="BC31" s="867"/>
      <c r="BD31" s="867"/>
      <c r="BE31" s="868" t="s">
        <v>393</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960</v>
      </c>
      <c r="R32" s="820"/>
      <c r="S32" s="820"/>
      <c r="T32" s="820"/>
      <c r="U32" s="820"/>
      <c r="V32" s="820">
        <v>971</v>
      </c>
      <c r="W32" s="820"/>
      <c r="X32" s="820"/>
      <c r="Y32" s="820"/>
      <c r="Z32" s="820"/>
      <c r="AA32" s="820">
        <v>-11</v>
      </c>
      <c r="AB32" s="820"/>
      <c r="AC32" s="820"/>
      <c r="AD32" s="820"/>
      <c r="AE32" s="821"/>
      <c r="AF32" s="822">
        <v>620</v>
      </c>
      <c r="AG32" s="823"/>
      <c r="AH32" s="823"/>
      <c r="AI32" s="823"/>
      <c r="AJ32" s="824"/>
      <c r="AK32" s="870">
        <v>229</v>
      </c>
      <c r="AL32" s="866"/>
      <c r="AM32" s="866"/>
      <c r="AN32" s="866"/>
      <c r="AO32" s="866"/>
      <c r="AP32" s="866">
        <v>34</v>
      </c>
      <c r="AQ32" s="866"/>
      <c r="AR32" s="866"/>
      <c r="AS32" s="866"/>
      <c r="AT32" s="866"/>
      <c r="AU32" s="866">
        <v>9</v>
      </c>
      <c r="AV32" s="866"/>
      <c r="AW32" s="866"/>
      <c r="AX32" s="866"/>
      <c r="AY32" s="866"/>
      <c r="AZ32" s="867" t="s">
        <v>559</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395</v>
      </c>
      <c r="C33" s="817"/>
      <c r="D33" s="817"/>
      <c r="E33" s="817"/>
      <c r="F33" s="817"/>
      <c r="G33" s="817"/>
      <c r="H33" s="817"/>
      <c r="I33" s="817"/>
      <c r="J33" s="817"/>
      <c r="K33" s="817"/>
      <c r="L33" s="817"/>
      <c r="M33" s="817"/>
      <c r="N33" s="817"/>
      <c r="O33" s="817"/>
      <c r="P33" s="818"/>
      <c r="Q33" s="819">
        <v>6846</v>
      </c>
      <c r="R33" s="820"/>
      <c r="S33" s="820"/>
      <c r="T33" s="820"/>
      <c r="U33" s="820"/>
      <c r="V33" s="820">
        <v>6617</v>
      </c>
      <c r="W33" s="820"/>
      <c r="X33" s="820"/>
      <c r="Y33" s="820"/>
      <c r="Z33" s="820"/>
      <c r="AA33" s="820">
        <v>230</v>
      </c>
      <c r="AB33" s="820"/>
      <c r="AC33" s="820"/>
      <c r="AD33" s="820"/>
      <c r="AE33" s="821"/>
      <c r="AF33" s="822">
        <v>2765</v>
      </c>
      <c r="AG33" s="823"/>
      <c r="AH33" s="823"/>
      <c r="AI33" s="823"/>
      <c r="AJ33" s="824"/>
      <c r="AK33" s="870">
        <v>2453</v>
      </c>
      <c r="AL33" s="866"/>
      <c r="AM33" s="866"/>
      <c r="AN33" s="866"/>
      <c r="AO33" s="866"/>
      <c r="AP33" s="866">
        <v>34158</v>
      </c>
      <c r="AQ33" s="866"/>
      <c r="AR33" s="866"/>
      <c r="AS33" s="866"/>
      <c r="AT33" s="866"/>
      <c r="AU33" s="866">
        <v>21110</v>
      </c>
      <c r="AV33" s="866"/>
      <c r="AW33" s="866"/>
      <c r="AX33" s="866"/>
      <c r="AY33" s="866"/>
      <c r="AZ33" s="867" t="s">
        <v>559</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143</v>
      </c>
      <c r="C34" s="817"/>
      <c r="D34" s="817"/>
      <c r="E34" s="817"/>
      <c r="F34" s="817"/>
      <c r="G34" s="817"/>
      <c r="H34" s="817"/>
      <c r="I34" s="817"/>
      <c r="J34" s="817"/>
      <c r="K34" s="817"/>
      <c r="L34" s="817"/>
      <c r="M34" s="817"/>
      <c r="N34" s="817"/>
      <c r="O34" s="817"/>
      <c r="P34" s="818"/>
      <c r="Q34" s="819">
        <v>342</v>
      </c>
      <c r="R34" s="820"/>
      <c r="S34" s="820"/>
      <c r="T34" s="820"/>
      <c r="U34" s="820"/>
      <c r="V34" s="820">
        <v>368</v>
      </c>
      <c r="W34" s="820"/>
      <c r="X34" s="820"/>
      <c r="Y34" s="820"/>
      <c r="Z34" s="820"/>
      <c r="AA34" s="820">
        <v>-25</v>
      </c>
      <c r="AB34" s="820"/>
      <c r="AC34" s="820"/>
      <c r="AD34" s="820"/>
      <c r="AE34" s="821"/>
      <c r="AF34" s="822">
        <v>-25</v>
      </c>
      <c r="AG34" s="823"/>
      <c r="AH34" s="823"/>
      <c r="AI34" s="823"/>
      <c r="AJ34" s="824"/>
      <c r="AK34" s="870">
        <v>266</v>
      </c>
      <c r="AL34" s="866"/>
      <c r="AM34" s="866"/>
      <c r="AN34" s="866"/>
      <c r="AO34" s="866"/>
      <c r="AP34" s="866">
        <v>923</v>
      </c>
      <c r="AQ34" s="866"/>
      <c r="AR34" s="866"/>
      <c r="AS34" s="866"/>
      <c r="AT34" s="866"/>
      <c r="AU34" s="866">
        <v>923</v>
      </c>
      <c r="AV34" s="866"/>
      <c r="AW34" s="866"/>
      <c r="AX34" s="866"/>
      <c r="AY34" s="866"/>
      <c r="AZ34" s="867">
        <v>128.5</v>
      </c>
      <c r="BA34" s="867"/>
      <c r="BB34" s="867"/>
      <c r="BC34" s="867"/>
      <c r="BD34" s="867"/>
      <c r="BE34" s="868" t="s">
        <v>396</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397</v>
      </c>
      <c r="C35" s="817"/>
      <c r="D35" s="817"/>
      <c r="E35" s="817"/>
      <c r="F35" s="817"/>
      <c r="G35" s="817"/>
      <c r="H35" s="817"/>
      <c r="I35" s="817"/>
      <c r="J35" s="817"/>
      <c r="K35" s="817"/>
      <c r="L35" s="817"/>
      <c r="M35" s="817"/>
      <c r="N35" s="817"/>
      <c r="O35" s="817"/>
      <c r="P35" s="818"/>
      <c r="Q35" s="819">
        <v>169</v>
      </c>
      <c r="R35" s="820"/>
      <c r="S35" s="820"/>
      <c r="T35" s="820"/>
      <c r="U35" s="820"/>
      <c r="V35" s="820">
        <v>129</v>
      </c>
      <c r="W35" s="820"/>
      <c r="X35" s="820"/>
      <c r="Y35" s="820"/>
      <c r="Z35" s="820"/>
      <c r="AA35" s="820">
        <v>40</v>
      </c>
      <c r="AB35" s="820"/>
      <c r="AC35" s="820"/>
      <c r="AD35" s="820"/>
      <c r="AE35" s="821"/>
      <c r="AF35" s="822">
        <v>40</v>
      </c>
      <c r="AG35" s="823"/>
      <c r="AH35" s="823"/>
      <c r="AI35" s="823"/>
      <c r="AJ35" s="824"/>
      <c r="AK35" s="870">
        <v>29</v>
      </c>
      <c r="AL35" s="866"/>
      <c r="AM35" s="866"/>
      <c r="AN35" s="866"/>
      <c r="AO35" s="866"/>
      <c r="AP35" s="866" t="s">
        <v>559</v>
      </c>
      <c r="AQ35" s="866"/>
      <c r="AR35" s="866"/>
      <c r="AS35" s="866"/>
      <c r="AT35" s="866"/>
      <c r="AU35" s="866" t="s">
        <v>559</v>
      </c>
      <c r="AV35" s="866"/>
      <c r="AW35" s="866"/>
      <c r="AX35" s="866"/>
      <c r="AY35" s="866"/>
      <c r="AZ35" s="867" t="s">
        <v>559</v>
      </c>
      <c r="BA35" s="867"/>
      <c r="BB35" s="867"/>
      <c r="BC35" s="867"/>
      <c r="BD35" s="867"/>
      <c r="BE35" s="868" t="s">
        <v>396</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t="s">
        <v>398</v>
      </c>
      <c r="C36" s="817"/>
      <c r="D36" s="817"/>
      <c r="E36" s="817"/>
      <c r="F36" s="817"/>
      <c r="G36" s="817"/>
      <c r="H36" s="817"/>
      <c r="I36" s="817"/>
      <c r="J36" s="817"/>
      <c r="K36" s="817"/>
      <c r="L36" s="817"/>
      <c r="M36" s="817"/>
      <c r="N36" s="817"/>
      <c r="O36" s="817"/>
      <c r="P36" s="818"/>
      <c r="Q36" s="819">
        <v>18</v>
      </c>
      <c r="R36" s="820"/>
      <c r="S36" s="820"/>
      <c r="T36" s="820"/>
      <c r="U36" s="820"/>
      <c r="V36" s="820">
        <v>12</v>
      </c>
      <c r="W36" s="820"/>
      <c r="X36" s="820"/>
      <c r="Y36" s="820"/>
      <c r="Z36" s="820"/>
      <c r="AA36" s="820">
        <v>6</v>
      </c>
      <c r="AB36" s="820"/>
      <c r="AC36" s="820"/>
      <c r="AD36" s="820"/>
      <c r="AE36" s="821"/>
      <c r="AF36" s="822">
        <v>0</v>
      </c>
      <c r="AG36" s="823"/>
      <c r="AH36" s="823"/>
      <c r="AI36" s="823"/>
      <c r="AJ36" s="824"/>
      <c r="AK36" s="870">
        <v>17</v>
      </c>
      <c r="AL36" s="866"/>
      <c r="AM36" s="866"/>
      <c r="AN36" s="866"/>
      <c r="AO36" s="866"/>
      <c r="AP36" s="866" t="s">
        <v>559</v>
      </c>
      <c r="AQ36" s="866"/>
      <c r="AR36" s="866"/>
      <c r="AS36" s="866"/>
      <c r="AT36" s="866"/>
      <c r="AU36" s="866" t="s">
        <v>559</v>
      </c>
      <c r="AV36" s="866"/>
      <c r="AW36" s="866"/>
      <c r="AX36" s="866"/>
      <c r="AY36" s="866"/>
      <c r="AZ36" s="867" t="s">
        <v>559</v>
      </c>
      <c r="BA36" s="867"/>
      <c r="BB36" s="867"/>
      <c r="BC36" s="867"/>
      <c r="BD36" s="867"/>
      <c r="BE36" s="868" t="s">
        <v>396</v>
      </c>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399</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377</v>
      </c>
      <c r="B63" s="825" t="s">
        <v>400</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8840</v>
      </c>
      <c r="AG63" s="880"/>
      <c r="AH63" s="880"/>
      <c r="AI63" s="880"/>
      <c r="AJ63" s="881"/>
      <c r="AK63" s="882"/>
      <c r="AL63" s="877"/>
      <c r="AM63" s="877"/>
      <c r="AN63" s="877"/>
      <c r="AO63" s="877"/>
      <c r="AP63" s="880">
        <v>44195</v>
      </c>
      <c r="AQ63" s="880"/>
      <c r="AR63" s="880"/>
      <c r="AS63" s="880"/>
      <c r="AT63" s="880"/>
      <c r="AU63" s="880">
        <v>22123</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402</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403</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560</v>
      </c>
      <c r="C68" s="906"/>
      <c r="D68" s="906"/>
      <c r="E68" s="906"/>
      <c r="F68" s="906"/>
      <c r="G68" s="906"/>
      <c r="H68" s="906"/>
      <c r="I68" s="906"/>
      <c r="J68" s="906"/>
      <c r="K68" s="906"/>
      <c r="L68" s="906"/>
      <c r="M68" s="906"/>
      <c r="N68" s="906"/>
      <c r="O68" s="906"/>
      <c r="P68" s="907"/>
      <c r="Q68" s="908">
        <v>416</v>
      </c>
      <c r="R68" s="902"/>
      <c r="S68" s="902"/>
      <c r="T68" s="902"/>
      <c r="U68" s="902"/>
      <c r="V68" s="902">
        <v>411</v>
      </c>
      <c r="W68" s="902"/>
      <c r="X68" s="902"/>
      <c r="Y68" s="902"/>
      <c r="Z68" s="902"/>
      <c r="AA68" s="902">
        <v>5</v>
      </c>
      <c r="AB68" s="902"/>
      <c r="AC68" s="902"/>
      <c r="AD68" s="902"/>
      <c r="AE68" s="902"/>
      <c r="AF68" s="902">
        <v>5</v>
      </c>
      <c r="AG68" s="902"/>
      <c r="AH68" s="902"/>
      <c r="AI68" s="902"/>
      <c r="AJ68" s="902"/>
      <c r="AK68" s="902">
        <v>305</v>
      </c>
      <c r="AL68" s="902"/>
      <c r="AM68" s="902"/>
      <c r="AN68" s="902"/>
      <c r="AO68" s="902"/>
      <c r="AP68" s="902" t="s">
        <v>559</v>
      </c>
      <c r="AQ68" s="902"/>
      <c r="AR68" s="902"/>
      <c r="AS68" s="902"/>
      <c r="AT68" s="902"/>
      <c r="AU68" s="902" t="s">
        <v>559</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561</v>
      </c>
      <c r="C69" s="910"/>
      <c r="D69" s="910"/>
      <c r="E69" s="910"/>
      <c r="F69" s="910"/>
      <c r="G69" s="910"/>
      <c r="H69" s="910"/>
      <c r="I69" s="910"/>
      <c r="J69" s="910"/>
      <c r="K69" s="910"/>
      <c r="L69" s="910"/>
      <c r="M69" s="910"/>
      <c r="N69" s="910"/>
      <c r="O69" s="910"/>
      <c r="P69" s="911"/>
      <c r="Q69" s="912">
        <v>26</v>
      </c>
      <c r="R69" s="866"/>
      <c r="S69" s="866"/>
      <c r="T69" s="866"/>
      <c r="U69" s="866"/>
      <c r="V69" s="866">
        <v>26</v>
      </c>
      <c r="W69" s="866"/>
      <c r="X69" s="866"/>
      <c r="Y69" s="866"/>
      <c r="Z69" s="866"/>
      <c r="AA69" s="866">
        <v>0</v>
      </c>
      <c r="AB69" s="866"/>
      <c r="AC69" s="866"/>
      <c r="AD69" s="866"/>
      <c r="AE69" s="866"/>
      <c r="AF69" s="866">
        <v>0</v>
      </c>
      <c r="AG69" s="866"/>
      <c r="AH69" s="866"/>
      <c r="AI69" s="866"/>
      <c r="AJ69" s="866"/>
      <c r="AK69" s="866">
        <v>11</v>
      </c>
      <c r="AL69" s="866"/>
      <c r="AM69" s="866"/>
      <c r="AN69" s="866"/>
      <c r="AO69" s="866"/>
      <c r="AP69" s="866" t="s">
        <v>559</v>
      </c>
      <c r="AQ69" s="866"/>
      <c r="AR69" s="866"/>
      <c r="AS69" s="866"/>
      <c r="AT69" s="866"/>
      <c r="AU69" s="866" t="s">
        <v>559</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562</v>
      </c>
      <c r="C70" s="910"/>
      <c r="D70" s="910"/>
      <c r="E70" s="910"/>
      <c r="F70" s="910"/>
      <c r="G70" s="910"/>
      <c r="H70" s="910"/>
      <c r="I70" s="910"/>
      <c r="J70" s="910"/>
      <c r="K70" s="910"/>
      <c r="L70" s="910"/>
      <c r="M70" s="910"/>
      <c r="N70" s="910"/>
      <c r="O70" s="910"/>
      <c r="P70" s="911"/>
      <c r="Q70" s="912">
        <v>23</v>
      </c>
      <c r="R70" s="866"/>
      <c r="S70" s="866"/>
      <c r="T70" s="866"/>
      <c r="U70" s="866"/>
      <c r="V70" s="866">
        <v>13</v>
      </c>
      <c r="W70" s="866"/>
      <c r="X70" s="866"/>
      <c r="Y70" s="866"/>
      <c r="Z70" s="866"/>
      <c r="AA70" s="866">
        <v>10</v>
      </c>
      <c r="AB70" s="866"/>
      <c r="AC70" s="866"/>
      <c r="AD70" s="866"/>
      <c r="AE70" s="866"/>
      <c r="AF70" s="866">
        <v>10</v>
      </c>
      <c r="AG70" s="866"/>
      <c r="AH70" s="866"/>
      <c r="AI70" s="866"/>
      <c r="AJ70" s="866"/>
      <c r="AK70" s="866" t="s">
        <v>559</v>
      </c>
      <c r="AL70" s="866"/>
      <c r="AM70" s="866"/>
      <c r="AN70" s="866"/>
      <c r="AO70" s="866"/>
      <c r="AP70" s="866" t="s">
        <v>559</v>
      </c>
      <c r="AQ70" s="866"/>
      <c r="AR70" s="866"/>
      <c r="AS70" s="866"/>
      <c r="AT70" s="866"/>
      <c r="AU70" s="866" t="s">
        <v>559</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563</v>
      </c>
      <c r="C71" s="910"/>
      <c r="D71" s="910"/>
      <c r="E71" s="910"/>
      <c r="F71" s="910"/>
      <c r="G71" s="910"/>
      <c r="H71" s="910"/>
      <c r="I71" s="910"/>
      <c r="J71" s="910"/>
      <c r="K71" s="910"/>
      <c r="L71" s="910"/>
      <c r="M71" s="910"/>
      <c r="N71" s="910"/>
      <c r="O71" s="910"/>
      <c r="P71" s="911"/>
      <c r="Q71" s="912">
        <v>422</v>
      </c>
      <c r="R71" s="866"/>
      <c r="S71" s="866"/>
      <c r="T71" s="866"/>
      <c r="U71" s="866"/>
      <c r="V71" s="866">
        <v>422</v>
      </c>
      <c r="W71" s="866"/>
      <c r="X71" s="866"/>
      <c r="Y71" s="866"/>
      <c r="Z71" s="866"/>
      <c r="AA71" s="866" t="s">
        <v>559</v>
      </c>
      <c r="AB71" s="866"/>
      <c r="AC71" s="866"/>
      <c r="AD71" s="866"/>
      <c r="AE71" s="866"/>
      <c r="AF71" s="866" t="s">
        <v>559</v>
      </c>
      <c r="AG71" s="866"/>
      <c r="AH71" s="866"/>
      <c r="AI71" s="866"/>
      <c r="AJ71" s="866"/>
      <c r="AK71" s="866">
        <v>16</v>
      </c>
      <c r="AL71" s="866"/>
      <c r="AM71" s="866"/>
      <c r="AN71" s="866"/>
      <c r="AO71" s="866"/>
      <c r="AP71" s="866" t="s">
        <v>559</v>
      </c>
      <c r="AQ71" s="866"/>
      <c r="AR71" s="866"/>
      <c r="AS71" s="866"/>
      <c r="AT71" s="866"/>
      <c r="AU71" s="866" t="s">
        <v>559</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564</v>
      </c>
      <c r="C72" s="910"/>
      <c r="D72" s="910"/>
      <c r="E72" s="910"/>
      <c r="F72" s="910"/>
      <c r="G72" s="910"/>
      <c r="H72" s="910"/>
      <c r="I72" s="910"/>
      <c r="J72" s="910"/>
      <c r="K72" s="910"/>
      <c r="L72" s="910"/>
      <c r="M72" s="910"/>
      <c r="N72" s="910"/>
      <c r="O72" s="910"/>
      <c r="P72" s="911"/>
      <c r="Q72" s="912">
        <v>73</v>
      </c>
      <c r="R72" s="866"/>
      <c r="S72" s="866"/>
      <c r="T72" s="866"/>
      <c r="U72" s="866"/>
      <c r="V72" s="866">
        <v>67</v>
      </c>
      <c r="W72" s="866"/>
      <c r="X72" s="866"/>
      <c r="Y72" s="866"/>
      <c r="Z72" s="866"/>
      <c r="AA72" s="866">
        <v>6</v>
      </c>
      <c r="AB72" s="866"/>
      <c r="AC72" s="866"/>
      <c r="AD72" s="866"/>
      <c r="AE72" s="866"/>
      <c r="AF72" s="866">
        <v>6</v>
      </c>
      <c r="AG72" s="866"/>
      <c r="AH72" s="866"/>
      <c r="AI72" s="866"/>
      <c r="AJ72" s="866"/>
      <c r="AK72" s="866">
        <v>0</v>
      </c>
      <c r="AL72" s="866"/>
      <c r="AM72" s="866"/>
      <c r="AN72" s="866"/>
      <c r="AO72" s="866"/>
      <c r="AP72" s="866" t="s">
        <v>559</v>
      </c>
      <c r="AQ72" s="866"/>
      <c r="AR72" s="866"/>
      <c r="AS72" s="866"/>
      <c r="AT72" s="866"/>
      <c r="AU72" s="866" t="s">
        <v>559</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565</v>
      </c>
      <c r="C73" s="910"/>
      <c r="D73" s="910"/>
      <c r="E73" s="910"/>
      <c r="F73" s="910"/>
      <c r="G73" s="910"/>
      <c r="H73" s="910"/>
      <c r="I73" s="910"/>
      <c r="J73" s="910"/>
      <c r="K73" s="910"/>
      <c r="L73" s="910"/>
      <c r="M73" s="910"/>
      <c r="N73" s="910"/>
      <c r="O73" s="910"/>
      <c r="P73" s="911"/>
      <c r="Q73" s="912">
        <v>259767</v>
      </c>
      <c r="R73" s="866"/>
      <c r="S73" s="866"/>
      <c r="T73" s="866"/>
      <c r="U73" s="866"/>
      <c r="V73" s="866">
        <v>257517</v>
      </c>
      <c r="W73" s="866"/>
      <c r="X73" s="866"/>
      <c r="Y73" s="866"/>
      <c r="Z73" s="866"/>
      <c r="AA73" s="866">
        <v>2250</v>
      </c>
      <c r="AB73" s="866"/>
      <c r="AC73" s="866"/>
      <c r="AD73" s="866"/>
      <c r="AE73" s="866"/>
      <c r="AF73" s="866">
        <v>2250</v>
      </c>
      <c r="AG73" s="866"/>
      <c r="AH73" s="866"/>
      <c r="AI73" s="866"/>
      <c r="AJ73" s="866"/>
      <c r="AK73" s="866" t="s">
        <v>559</v>
      </c>
      <c r="AL73" s="866"/>
      <c r="AM73" s="866"/>
      <c r="AN73" s="866"/>
      <c r="AO73" s="866"/>
      <c r="AP73" s="866" t="s">
        <v>559</v>
      </c>
      <c r="AQ73" s="866"/>
      <c r="AR73" s="866"/>
      <c r="AS73" s="866"/>
      <c r="AT73" s="866"/>
      <c r="AU73" s="866" t="s">
        <v>559</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566</v>
      </c>
      <c r="C74" s="910"/>
      <c r="D74" s="910"/>
      <c r="E74" s="910"/>
      <c r="F74" s="910"/>
      <c r="G74" s="910"/>
      <c r="H74" s="910"/>
      <c r="I74" s="910"/>
      <c r="J74" s="910"/>
      <c r="K74" s="910"/>
      <c r="L74" s="910"/>
      <c r="M74" s="910"/>
      <c r="N74" s="910"/>
      <c r="O74" s="910"/>
      <c r="P74" s="911"/>
      <c r="Q74" s="912">
        <v>3923</v>
      </c>
      <c r="R74" s="866"/>
      <c r="S74" s="866"/>
      <c r="T74" s="866"/>
      <c r="U74" s="866"/>
      <c r="V74" s="866">
        <v>3889</v>
      </c>
      <c r="W74" s="866"/>
      <c r="X74" s="866"/>
      <c r="Y74" s="866"/>
      <c r="Z74" s="866"/>
      <c r="AA74" s="866">
        <v>34</v>
      </c>
      <c r="AB74" s="866"/>
      <c r="AC74" s="866"/>
      <c r="AD74" s="866"/>
      <c r="AE74" s="866"/>
      <c r="AF74" s="866">
        <v>34</v>
      </c>
      <c r="AG74" s="866"/>
      <c r="AH74" s="866"/>
      <c r="AI74" s="866"/>
      <c r="AJ74" s="866"/>
      <c r="AK74" s="866" t="s">
        <v>559</v>
      </c>
      <c r="AL74" s="866"/>
      <c r="AM74" s="866"/>
      <c r="AN74" s="866"/>
      <c r="AO74" s="866"/>
      <c r="AP74" s="866">
        <v>876</v>
      </c>
      <c r="AQ74" s="866"/>
      <c r="AR74" s="866"/>
      <c r="AS74" s="866"/>
      <c r="AT74" s="866"/>
      <c r="AU74" s="866">
        <v>581</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377</v>
      </c>
      <c r="B88" s="825" t="s">
        <v>404</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2305</v>
      </c>
      <c r="AG88" s="880"/>
      <c r="AH88" s="880"/>
      <c r="AI88" s="880"/>
      <c r="AJ88" s="880"/>
      <c r="AK88" s="877"/>
      <c r="AL88" s="877"/>
      <c r="AM88" s="877"/>
      <c r="AN88" s="877"/>
      <c r="AO88" s="877"/>
      <c r="AP88" s="880">
        <v>876</v>
      </c>
      <c r="AQ88" s="880"/>
      <c r="AR88" s="880"/>
      <c r="AS88" s="880"/>
      <c r="AT88" s="880"/>
      <c r="AU88" s="880">
        <v>581</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405</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159</v>
      </c>
      <c r="CS102" s="888"/>
      <c r="CT102" s="888"/>
      <c r="CU102" s="888"/>
      <c r="CV102" s="927"/>
      <c r="CW102" s="926">
        <v>81</v>
      </c>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406</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407</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410</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411</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412</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413</v>
      </c>
      <c r="AB109" s="929"/>
      <c r="AC109" s="929"/>
      <c r="AD109" s="929"/>
      <c r="AE109" s="930"/>
      <c r="AF109" s="928" t="s">
        <v>414</v>
      </c>
      <c r="AG109" s="929"/>
      <c r="AH109" s="929"/>
      <c r="AI109" s="929"/>
      <c r="AJ109" s="930"/>
      <c r="AK109" s="928" t="s">
        <v>295</v>
      </c>
      <c r="AL109" s="929"/>
      <c r="AM109" s="929"/>
      <c r="AN109" s="929"/>
      <c r="AO109" s="930"/>
      <c r="AP109" s="928" t="s">
        <v>415</v>
      </c>
      <c r="AQ109" s="929"/>
      <c r="AR109" s="929"/>
      <c r="AS109" s="929"/>
      <c r="AT109" s="931"/>
      <c r="AU109" s="948" t="s">
        <v>412</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413</v>
      </c>
      <c r="BR109" s="929"/>
      <c r="BS109" s="929"/>
      <c r="BT109" s="929"/>
      <c r="BU109" s="930"/>
      <c r="BV109" s="928" t="s">
        <v>414</v>
      </c>
      <c r="BW109" s="929"/>
      <c r="BX109" s="929"/>
      <c r="BY109" s="929"/>
      <c r="BZ109" s="930"/>
      <c r="CA109" s="928" t="s">
        <v>295</v>
      </c>
      <c r="CB109" s="929"/>
      <c r="CC109" s="929"/>
      <c r="CD109" s="929"/>
      <c r="CE109" s="930"/>
      <c r="CF109" s="949" t="s">
        <v>415</v>
      </c>
      <c r="CG109" s="949"/>
      <c r="CH109" s="949"/>
      <c r="CI109" s="949"/>
      <c r="CJ109" s="949"/>
      <c r="CK109" s="928" t="s">
        <v>416</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413</v>
      </c>
      <c r="DH109" s="929"/>
      <c r="DI109" s="929"/>
      <c r="DJ109" s="929"/>
      <c r="DK109" s="930"/>
      <c r="DL109" s="928" t="s">
        <v>414</v>
      </c>
      <c r="DM109" s="929"/>
      <c r="DN109" s="929"/>
      <c r="DO109" s="929"/>
      <c r="DP109" s="930"/>
      <c r="DQ109" s="928" t="s">
        <v>295</v>
      </c>
      <c r="DR109" s="929"/>
      <c r="DS109" s="929"/>
      <c r="DT109" s="929"/>
      <c r="DU109" s="930"/>
      <c r="DV109" s="928" t="s">
        <v>415</v>
      </c>
      <c r="DW109" s="929"/>
      <c r="DX109" s="929"/>
      <c r="DY109" s="929"/>
      <c r="DZ109" s="931"/>
    </row>
    <row r="110" spans="1:131" s="218" customFormat="1" ht="26.25" customHeight="1" x14ac:dyDescent="0.15">
      <c r="A110" s="932" t="s">
        <v>417</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5790786</v>
      </c>
      <c r="AB110" s="936"/>
      <c r="AC110" s="936"/>
      <c r="AD110" s="936"/>
      <c r="AE110" s="937"/>
      <c r="AF110" s="938">
        <v>5783850</v>
      </c>
      <c r="AG110" s="936"/>
      <c r="AH110" s="936"/>
      <c r="AI110" s="936"/>
      <c r="AJ110" s="937"/>
      <c r="AK110" s="938">
        <v>5725597</v>
      </c>
      <c r="AL110" s="936"/>
      <c r="AM110" s="936"/>
      <c r="AN110" s="936"/>
      <c r="AO110" s="937"/>
      <c r="AP110" s="939">
        <v>17.3</v>
      </c>
      <c r="AQ110" s="940"/>
      <c r="AR110" s="940"/>
      <c r="AS110" s="940"/>
      <c r="AT110" s="941"/>
      <c r="AU110" s="942" t="s">
        <v>69</v>
      </c>
      <c r="AV110" s="943"/>
      <c r="AW110" s="943"/>
      <c r="AX110" s="943"/>
      <c r="AY110" s="943"/>
      <c r="AZ110" s="965" t="s">
        <v>418</v>
      </c>
      <c r="BA110" s="933"/>
      <c r="BB110" s="933"/>
      <c r="BC110" s="933"/>
      <c r="BD110" s="933"/>
      <c r="BE110" s="933"/>
      <c r="BF110" s="933"/>
      <c r="BG110" s="933"/>
      <c r="BH110" s="933"/>
      <c r="BI110" s="933"/>
      <c r="BJ110" s="933"/>
      <c r="BK110" s="933"/>
      <c r="BL110" s="933"/>
      <c r="BM110" s="933"/>
      <c r="BN110" s="933"/>
      <c r="BO110" s="933"/>
      <c r="BP110" s="934"/>
      <c r="BQ110" s="966">
        <v>66250295</v>
      </c>
      <c r="BR110" s="967"/>
      <c r="BS110" s="967"/>
      <c r="BT110" s="967"/>
      <c r="BU110" s="967"/>
      <c r="BV110" s="967">
        <v>65299998</v>
      </c>
      <c r="BW110" s="967"/>
      <c r="BX110" s="967"/>
      <c r="BY110" s="967"/>
      <c r="BZ110" s="967"/>
      <c r="CA110" s="967">
        <v>64048701</v>
      </c>
      <c r="CB110" s="967"/>
      <c r="CC110" s="967"/>
      <c r="CD110" s="967"/>
      <c r="CE110" s="967"/>
      <c r="CF110" s="980">
        <v>193.5</v>
      </c>
      <c r="CG110" s="981"/>
      <c r="CH110" s="981"/>
      <c r="CI110" s="981"/>
      <c r="CJ110" s="981"/>
      <c r="CK110" s="982" t="s">
        <v>419</v>
      </c>
      <c r="CL110" s="983"/>
      <c r="CM110" s="965" t="s">
        <v>420</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421</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422</v>
      </c>
      <c r="BA111" s="959"/>
      <c r="BB111" s="959"/>
      <c r="BC111" s="959"/>
      <c r="BD111" s="959"/>
      <c r="BE111" s="959"/>
      <c r="BF111" s="959"/>
      <c r="BG111" s="959"/>
      <c r="BH111" s="959"/>
      <c r="BI111" s="959"/>
      <c r="BJ111" s="959"/>
      <c r="BK111" s="959"/>
      <c r="BL111" s="959"/>
      <c r="BM111" s="959"/>
      <c r="BN111" s="959"/>
      <c r="BO111" s="959"/>
      <c r="BP111" s="960"/>
      <c r="BQ111" s="961">
        <v>1560896</v>
      </c>
      <c r="BR111" s="962"/>
      <c r="BS111" s="962"/>
      <c r="BT111" s="962"/>
      <c r="BU111" s="962"/>
      <c r="BV111" s="962">
        <v>1876556</v>
      </c>
      <c r="BW111" s="962"/>
      <c r="BX111" s="962"/>
      <c r="BY111" s="962"/>
      <c r="BZ111" s="962"/>
      <c r="CA111" s="962">
        <v>1897042</v>
      </c>
      <c r="CB111" s="962"/>
      <c r="CC111" s="962"/>
      <c r="CD111" s="962"/>
      <c r="CE111" s="962"/>
      <c r="CF111" s="956">
        <v>5.7</v>
      </c>
      <c r="CG111" s="957"/>
      <c r="CH111" s="957"/>
      <c r="CI111" s="957"/>
      <c r="CJ111" s="957"/>
      <c r="CK111" s="984"/>
      <c r="CL111" s="985"/>
      <c r="CM111" s="958" t="s">
        <v>423</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424</v>
      </c>
      <c r="B112" s="989"/>
      <c r="C112" s="959" t="s">
        <v>425</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426</v>
      </c>
      <c r="BA112" s="959"/>
      <c r="BB112" s="959"/>
      <c r="BC112" s="959"/>
      <c r="BD112" s="959"/>
      <c r="BE112" s="959"/>
      <c r="BF112" s="959"/>
      <c r="BG112" s="959"/>
      <c r="BH112" s="959"/>
      <c r="BI112" s="959"/>
      <c r="BJ112" s="959"/>
      <c r="BK112" s="959"/>
      <c r="BL112" s="959"/>
      <c r="BM112" s="959"/>
      <c r="BN112" s="959"/>
      <c r="BO112" s="959"/>
      <c r="BP112" s="960"/>
      <c r="BQ112" s="961">
        <v>22865709</v>
      </c>
      <c r="BR112" s="962"/>
      <c r="BS112" s="962"/>
      <c r="BT112" s="962"/>
      <c r="BU112" s="962"/>
      <c r="BV112" s="962">
        <v>22858000</v>
      </c>
      <c r="BW112" s="962"/>
      <c r="BX112" s="962"/>
      <c r="BY112" s="962"/>
      <c r="BZ112" s="962"/>
      <c r="CA112" s="962">
        <v>22123441</v>
      </c>
      <c r="CB112" s="962"/>
      <c r="CC112" s="962"/>
      <c r="CD112" s="962"/>
      <c r="CE112" s="962"/>
      <c r="CF112" s="956">
        <v>66.900000000000006</v>
      </c>
      <c r="CG112" s="957"/>
      <c r="CH112" s="957"/>
      <c r="CI112" s="957"/>
      <c r="CJ112" s="957"/>
      <c r="CK112" s="984"/>
      <c r="CL112" s="985"/>
      <c r="CM112" s="958" t="s">
        <v>427</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428</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1976639</v>
      </c>
      <c r="AB113" s="974"/>
      <c r="AC113" s="974"/>
      <c r="AD113" s="974"/>
      <c r="AE113" s="975"/>
      <c r="AF113" s="976">
        <v>1908484</v>
      </c>
      <c r="AG113" s="974"/>
      <c r="AH113" s="974"/>
      <c r="AI113" s="974"/>
      <c r="AJ113" s="975"/>
      <c r="AK113" s="976">
        <v>2044053</v>
      </c>
      <c r="AL113" s="974"/>
      <c r="AM113" s="974"/>
      <c r="AN113" s="974"/>
      <c r="AO113" s="975"/>
      <c r="AP113" s="977">
        <v>6.2</v>
      </c>
      <c r="AQ113" s="978"/>
      <c r="AR113" s="978"/>
      <c r="AS113" s="978"/>
      <c r="AT113" s="979"/>
      <c r="AU113" s="944"/>
      <c r="AV113" s="945"/>
      <c r="AW113" s="945"/>
      <c r="AX113" s="945"/>
      <c r="AY113" s="945"/>
      <c r="AZ113" s="958" t="s">
        <v>429</v>
      </c>
      <c r="BA113" s="959"/>
      <c r="BB113" s="959"/>
      <c r="BC113" s="959"/>
      <c r="BD113" s="959"/>
      <c r="BE113" s="959"/>
      <c r="BF113" s="959"/>
      <c r="BG113" s="959"/>
      <c r="BH113" s="959"/>
      <c r="BI113" s="959"/>
      <c r="BJ113" s="959"/>
      <c r="BK113" s="959"/>
      <c r="BL113" s="959"/>
      <c r="BM113" s="959"/>
      <c r="BN113" s="959"/>
      <c r="BO113" s="959"/>
      <c r="BP113" s="960"/>
      <c r="BQ113" s="961">
        <v>252370</v>
      </c>
      <c r="BR113" s="962"/>
      <c r="BS113" s="962"/>
      <c r="BT113" s="962"/>
      <c r="BU113" s="962"/>
      <c r="BV113" s="962">
        <v>273653</v>
      </c>
      <c r="BW113" s="962"/>
      <c r="BX113" s="962"/>
      <c r="BY113" s="962"/>
      <c r="BZ113" s="962"/>
      <c r="CA113" s="962">
        <v>580795</v>
      </c>
      <c r="CB113" s="962"/>
      <c r="CC113" s="962"/>
      <c r="CD113" s="962"/>
      <c r="CE113" s="962"/>
      <c r="CF113" s="956">
        <v>1.8</v>
      </c>
      <c r="CG113" s="957"/>
      <c r="CH113" s="957"/>
      <c r="CI113" s="957"/>
      <c r="CJ113" s="957"/>
      <c r="CK113" s="984"/>
      <c r="CL113" s="985"/>
      <c r="CM113" s="958" t="s">
        <v>430</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431</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113463</v>
      </c>
      <c r="AB114" s="995"/>
      <c r="AC114" s="995"/>
      <c r="AD114" s="995"/>
      <c r="AE114" s="996"/>
      <c r="AF114" s="997">
        <v>68004</v>
      </c>
      <c r="AG114" s="995"/>
      <c r="AH114" s="995"/>
      <c r="AI114" s="995"/>
      <c r="AJ114" s="996"/>
      <c r="AK114" s="997">
        <v>73400</v>
      </c>
      <c r="AL114" s="995"/>
      <c r="AM114" s="995"/>
      <c r="AN114" s="995"/>
      <c r="AO114" s="996"/>
      <c r="AP114" s="998">
        <v>0.2</v>
      </c>
      <c r="AQ114" s="999"/>
      <c r="AR114" s="999"/>
      <c r="AS114" s="999"/>
      <c r="AT114" s="1000"/>
      <c r="AU114" s="944"/>
      <c r="AV114" s="945"/>
      <c r="AW114" s="945"/>
      <c r="AX114" s="945"/>
      <c r="AY114" s="945"/>
      <c r="AZ114" s="958" t="s">
        <v>432</v>
      </c>
      <c r="BA114" s="959"/>
      <c r="BB114" s="959"/>
      <c r="BC114" s="959"/>
      <c r="BD114" s="959"/>
      <c r="BE114" s="959"/>
      <c r="BF114" s="959"/>
      <c r="BG114" s="959"/>
      <c r="BH114" s="959"/>
      <c r="BI114" s="959"/>
      <c r="BJ114" s="959"/>
      <c r="BK114" s="959"/>
      <c r="BL114" s="959"/>
      <c r="BM114" s="959"/>
      <c r="BN114" s="959"/>
      <c r="BO114" s="959"/>
      <c r="BP114" s="960"/>
      <c r="BQ114" s="961">
        <v>11003814</v>
      </c>
      <c r="BR114" s="962"/>
      <c r="BS114" s="962"/>
      <c r="BT114" s="962"/>
      <c r="BU114" s="962"/>
      <c r="BV114" s="962">
        <v>11227721</v>
      </c>
      <c r="BW114" s="962"/>
      <c r="BX114" s="962"/>
      <c r="BY114" s="962"/>
      <c r="BZ114" s="962"/>
      <c r="CA114" s="962">
        <v>11210305</v>
      </c>
      <c r="CB114" s="962"/>
      <c r="CC114" s="962"/>
      <c r="CD114" s="962"/>
      <c r="CE114" s="962"/>
      <c r="CF114" s="956">
        <v>33.9</v>
      </c>
      <c r="CG114" s="957"/>
      <c r="CH114" s="957"/>
      <c r="CI114" s="957"/>
      <c r="CJ114" s="957"/>
      <c r="CK114" s="984"/>
      <c r="CL114" s="985"/>
      <c r="CM114" s="958" t="s">
        <v>433</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434</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184</v>
      </c>
      <c r="AB115" s="974"/>
      <c r="AC115" s="974"/>
      <c r="AD115" s="974"/>
      <c r="AE115" s="975"/>
      <c r="AF115" s="976">
        <v>4893</v>
      </c>
      <c r="AG115" s="974"/>
      <c r="AH115" s="974"/>
      <c r="AI115" s="974"/>
      <c r="AJ115" s="975"/>
      <c r="AK115" s="976">
        <v>10152</v>
      </c>
      <c r="AL115" s="974"/>
      <c r="AM115" s="974"/>
      <c r="AN115" s="974"/>
      <c r="AO115" s="975"/>
      <c r="AP115" s="977">
        <v>0</v>
      </c>
      <c r="AQ115" s="978"/>
      <c r="AR115" s="978"/>
      <c r="AS115" s="978"/>
      <c r="AT115" s="979"/>
      <c r="AU115" s="944"/>
      <c r="AV115" s="945"/>
      <c r="AW115" s="945"/>
      <c r="AX115" s="945"/>
      <c r="AY115" s="945"/>
      <c r="AZ115" s="958" t="s">
        <v>435</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436</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437</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315</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438</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439</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440</v>
      </c>
      <c r="Z117" s="930"/>
      <c r="AA117" s="1014">
        <v>7881387</v>
      </c>
      <c r="AB117" s="1015"/>
      <c r="AC117" s="1015"/>
      <c r="AD117" s="1015"/>
      <c r="AE117" s="1016"/>
      <c r="AF117" s="1017">
        <v>7765231</v>
      </c>
      <c r="AG117" s="1015"/>
      <c r="AH117" s="1015"/>
      <c r="AI117" s="1015"/>
      <c r="AJ117" s="1016"/>
      <c r="AK117" s="1017">
        <v>7853202</v>
      </c>
      <c r="AL117" s="1015"/>
      <c r="AM117" s="1015"/>
      <c r="AN117" s="1015"/>
      <c r="AO117" s="1016"/>
      <c r="AP117" s="1018"/>
      <c r="AQ117" s="1019"/>
      <c r="AR117" s="1019"/>
      <c r="AS117" s="1019"/>
      <c r="AT117" s="1020"/>
      <c r="AU117" s="944"/>
      <c r="AV117" s="945"/>
      <c r="AW117" s="945"/>
      <c r="AX117" s="945"/>
      <c r="AY117" s="945"/>
      <c r="AZ117" s="1010" t="s">
        <v>441</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442</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416</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413</v>
      </c>
      <c r="AB118" s="929"/>
      <c r="AC118" s="929"/>
      <c r="AD118" s="929"/>
      <c r="AE118" s="930"/>
      <c r="AF118" s="928" t="s">
        <v>414</v>
      </c>
      <c r="AG118" s="929"/>
      <c r="AH118" s="929"/>
      <c r="AI118" s="929"/>
      <c r="AJ118" s="930"/>
      <c r="AK118" s="928" t="s">
        <v>295</v>
      </c>
      <c r="AL118" s="929"/>
      <c r="AM118" s="929"/>
      <c r="AN118" s="929"/>
      <c r="AO118" s="930"/>
      <c r="AP118" s="1006" t="s">
        <v>415</v>
      </c>
      <c r="AQ118" s="1007"/>
      <c r="AR118" s="1007"/>
      <c r="AS118" s="1007"/>
      <c r="AT118" s="1008"/>
      <c r="AU118" s="944"/>
      <c r="AV118" s="945"/>
      <c r="AW118" s="945"/>
      <c r="AX118" s="945"/>
      <c r="AY118" s="945"/>
      <c r="AZ118" s="1009" t="s">
        <v>443</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444</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419</v>
      </c>
      <c r="B119" s="983"/>
      <c r="C119" s="965" t="s">
        <v>420</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445</v>
      </c>
      <c r="BP119" s="1041"/>
      <c r="BQ119" s="1035">
        <v>101933084</v>
      </c>
      <c r="BR119" s="1036"/>
      <c r="BS119" s="1036"/>
      <c r="BT119" s="1036"/>
      <c r="BU119" s="1036"/>
      <c r="BV119" s="1036">
        <v>101535928</v>
      </c>
      <c r="BW119" s="1036"/>
      <c r="BX119" s="1036"/>
      <c r="BY119" s="1036"/>
      <c r="BZ119" s="1036"/>
      <c r="CA119" s="1036">
        <v>99860284</v>
      </c>
      <c r="CB119" s="1036"/>
      <c r="CC119" s="1036"/>
      <c r="CD119" s="1036"/>
      <c r="CE119" s="1036"/>
      <c r="CF119" s="1037"/>
      <c r="CG119" s="1038"/>
      <c r="CH119" s="1038"/>
      <c r="CI119" s="1038"/>
      <c r="CJ119" s="1039"/>
      <c r="CK119" s="986"/>
      <c r="CL119" s="987"/>
      <c r="CM119" s="1009" t="s">
        <v>446</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1560896</v>
      </c>
      <c r="DH119" s="1022"/>
      <c r="DI119" s="1022"/>
      <c r="DJ119" s="1022"/>
      <c r="DK119" s="1023"/>
      <c r="DL119" s="1021">
        <v>1876556</v>
      </c>
      <c r="DM119" s="1022"/>
      <c r="DN119" s="1022"/>
      <c r="DO119" s="1022"/>
      <c r="DP119" s="1023"/>
      <c r="DQ119" s="1021">
        <v>1897042</v>
      </c>
      <c r="DR119" s="1022"/>
      <c r="DS119" s="1022"/>
      <c r="DT119" s="1022"/>
      <c r="DU119" s="1023"/>
      <c r="DV119" s="1024">
        <v>5.7</v>
      </c>
      <c r="DW119" s="1025"/>
      <c r="DX119" s="1025"/>
      <c r="DY119" s="1025"/>
      <c r="DZ119" s="1026"/>
    </row>
    <row r="120" spans="1:130" s="218" customFormat="1" ht="26.25" customHeight="1" x14ac:dyDescent="0.15">
      <c r="A120" s="1093"/>
      <c r="B120" s="985"/>
      <c r="C120" s="958" t="s">
        <v>423</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447</v>
      </c>
      <c r="AV120" s="1028"/>
      <c r="AW120" s="1028"/>
      <c r="AX120" s="1028"/>
      <c r="AY120" s="1029"/>
      <c r="AZ120" s="965" t="s">
        <v>448</v>
      </c>
      <c r="BA120" s="933"/>
      <c r="BB120" s="933"/>
      <c r="BC120" s="933"/>
      <c r="BD120" s="933"/>
      <c r="BE120" s="933"/>
      <c r="BF120" s="933"/>
      <c r="BG120" s="933"/>
      <c r="BH120" s="933"/>
      <c r="BI120" s="933"/>
      <c r="BJ120" s="933"/>
      <c r="BK120" s="933"/>
      <c r="BL120" s="933"/>
      <c r="BM120" s="933"/>
      <c r="BN120" s="933"/>
      <c r="BO120" s="933"/>
      <c r="BP120" s="934"/>
      <c r="BQ120" s="966">
        <v>13709902</v>
      </c>
      <c r="BR120" s="967"/>
      <c r="BS120" s="967"/>
      <c r="BT120" s="967"/>
      <c r="BU120" s="967"/>
      <c r="BV120" s="967">
        <v>12681017</v>
      </c>
      <c r="BW120" s="967"/>
      <c r="BX120" s="967"/>
      <c r="BY120" s="967"/>
      <c r="BZ120" s="967"/>
      <c r="CA120" s="967">
        <v>10642292</v>
      </c>
      <c r="CB120" s="967"/>
      <c r="CC120" s="967"/>
      <c r="CD120" s="967"/>
      <c r="CE120" s="967"/>
      <c r="CF120" s="980">
        <v>32.200000000000003</v>
      </c>
      <c r="CG120" s="981"/>
      <c r="CH120" s="981"/>
      <c r="CI120" s="981"/>
      <c r="CJ120" s="981"/>
      <c r="CK120" s="1042" t="s">
        <v>449</v>
      </c>
      <c r="CL120" s="1043"/>
      <c r="CM120" s="1043"/>
      <c r="CN120" s="1043"/>
      <c r="CO120" s="1044"/>
      <c r="CP120" s="1050" t="s">
        <v>395</v>
      </c>
      <c r="CQ120" s="1051"/>
      <c r="CR120" s="1051"/>
      <c r="CS120" s="1051"/>
      <c r="CT120" s="1051"/>
      <c r="CU120" s="1051"/>
      <c r="CV120" s="1051"/>
      <c r="CW120" s="1051"/>
      <c r="CX120" s="1051"/>
      <c r="CY120" s="1051"/>
      <c r="CZ120" s="1051"/>
      <c r="DA120" s="1051"/>
      <c r="DB120" s="1051"/>
      <c r="DC120" s="1051"/>
      <c r="DD120" s="1051"/>
      <c r="DE120" s="1051"/>
      <c r="DF120" s="1052"/>
      <c r="DG120" s="966">
        <v>21594144</v>
      </c>
      <c r="DH120" s="967"/>
      <c r="DI120" s="967"/>
      <c r="DJ120" s="967"/>
      <c r="DK120" s="967"/>
      <c r="DL120" s="967">
        <v>21716565</v>
      </c>
      <c r="DM120" s="967"/>
      <c r="DN120" s="967"/>
      <c r="DO120" s="967"/>
      <c r="DP120" s="967"/>
      <c r="DQ120" s="967">
        <v>21109694</v>
      </c>
      <c r="DR120" s="967"/>
      <c r="DS120" s="967"/>
      <c r="DT120" s="967"/>
      <c r="DU120" s="967"/>
      <c r="DV120" s="968">
        <v>63.8</v>
      </c>
      <c r="DW120" s="968"/>
      <c r="DX120" s="968"/>
      <c r="DY120" s="968"/>
      <c r="DZ120" s="969"/>
    </row>
    <row r="121" spans="1:130" s="218" customFormat="1" ht="26.25" customHeight="1" x14ac:dyDescent="0.15">
      <c r="A121" s="1093"/>
      <c r="B121" s="985"/>
      <c r="C121" s="1010" t="s">
        <v>450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451</v>
      </c>
      <c r="BA121" s="959"/>
      <c r="BB121" s="959"/>
      <c r="BC121" s="959"/>
      <c r="BD121" s="959"/>
      <c r="BE121" s="959"/>
      <c r="BF121" s="959"/>
      <c r="BG121" s="959"/>
      <c r="BH121" s="959"/>
      <c r="BI121" s="959"/>
      <c r="BJ121" s="959"/>
      <c r="BK121" s="959"/>
      <c r="BL121" s="959"/>
      <c r="BM121" s="959"/>
      <c r="BN121" s="959"/>
      <c r="BO121" s="959"/>
      <c r="BP121" s="960"/>
      <c r="BQ121" s="961">
        <v>20661316</v>
      </c>
      <c r="BR121" s="962"/>
      <c r="BS121" s="962"/>
      <c r="BT121" s="962"/>
      <c r="BU121" s="962"/>
      <c r="BV121" s="962">
        <v>21145495</v>
      </c>
      <c r="BW121" s="962"/>
      <c r="BX121" s="962"/>
      <c r="BY121" s="962"/>
      <c r="BZ121" s="962"/>
      <c r="CA121" s="962">
        <v>20411459</v>
      </c>
      <c r="CB121" s="962"/>
      <c r="CC121" s="962"/>
      <c r="CD121" s="962"/>
      <c r="CE121" s="962"/>
      <c r="CF121" s="956">
        <v>61.7</v>
      </c>
      <c r="CG121" s="957"/>
      <c r="CH121" s="957"/>
      <c r="CI121" s="957"/>
      <c r="CJ121" s="957"/>
      <c r="CK121" s="1045"/>
      <c r="CL121" s="1046"/>
      <c r="CM121" s="1046"/>
      <c r="CN121" s="1046"/>
      <c r="CO121" s="1047"/>
      <c r="CP121" s="1055" t="s">
        <v>143</v>
      </c>
      <c r="CQ121" s="1056"/>
      <c r="CR121" s="1056"/>
      <c r="CS121" s="1056"/>
      <c r="CT121" s="1056"/>
      <c r="CU121" s="1056"/>
      <c r="CV121" s="1056"/>
      <c r="CW121" s="1056"/>
      <c r="CX121" s="1056"/>
      <c r="CY121" s="1056"/>
      <c r="CZ121" s="1056"/>
      <c r="DA121" s="1056"/>
      <c r="DB121" s="1056"/>
      <c r="DC121" s="1056"/>
      <c r="DD121" s="1056"/>
      <c r="DE121" s="1056"/>
      <c r="DF121" s="1057"/>
      <c r="DG121" s="961">
        <v>1136296</v>
      </c>
      <c r="DH121" s="962"/>
      <c r="DI121" s="962"/>
      <c r="DJ121" s="962"/>
      <c r="DK121" s="962"/>
      <c r="DL121" s="962">
        <v>1020992</v>
      </c>
      <c r="DM121" s="962"/>
      <c r="DN121" s="962"/>
      <c r="DO121" s="962"/>
      <c r="DP121" s="962"/>
      <c r="DQ121" s="962">
        <v>922905</v>
      </c>
      <c r="DR121" s="962"/>
      <c r="DS121" s="962"/>
      <c r="DT121" s="962"/>
      <c r="DU121" s="962"/>
      <c r="DV121" s="963">
        <v>2.8</v>
      </c>
      <c r="DW121" s="963"/>
      <c r="DX121" s="963"/>
      <c r="DY121" s="963"/>
      <c r="DZ121" s="964"/>
    </row>
    <row r="122" spans="1:130" s="218" customFormat="1" ht="26.25" customHeight="1" x14ac:dyDescent="0.15">
      <c r="A122" s="1093"/>
      <c r="B122" s="985"/>
      <c r="C122" s="958" t="s">
        <v>433</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452</v>
      </c>
      <c r="BA122" s="1001"/>
      <c r="BB122" s="1001"/>
      <c r="BC122" s="1001"/>
      <c r="BD122" s="1001"/>
      <c r="BE122" s="1001"/>
      <c r="BF122" s="1001"/>
      <c r="BG122" s="1001"/>
      <c r="BH122" s="1001"/>
      <c r="BI122" s="1001"/>
      <c r="BJ122" s="1001"/>
      <c r="BK122" s="1001"/>
      <c r="BL122" s="1001"/>
      <c r="BM122" s="1001"/>
      <c r="BN122" s="1001"/>
      <c r="BO122" s="1001"/>
      <c r="BP122" s="1002"/>
      <c r="BQ122" s="1035">
        <v>59155623</v>
      </c>
      <c r="BR122" s="1036"/>
      <c r="BS122" s="1036"/>
      <c r="BT122" s="1036"/>
      <c r="BU122" s="1036"/>
      <c r="BV122" s="1036">
        <v>56479583</v>
      </c>
      <c r="BW122" s="1036"/>
      <c r="BX122" s="1036"/>
      <c r="BY122" s="1036"/>
      <c r="BZ122" s="1036"/>
      <c r="CA122" s="1036">
        <v>53156239</v>
      </c>
      <c r="CB122" s="1036"/>
      <c r="CC122" s="1036"/>
      <c r="CD122" s="1036"/>
      <c r="CE122" s="1036"/>
      <c r="CF122" s="1053">
        <v>160.6</v>
      </c>
      <c r="CG122" s="1054"/>
      <c r="CH122" s="1054"/>
      <c r="CI122" s="1054"/>
      <c r="CJ122" s="1054"/>
      <c r="CK122" s="1045"/>
      <c r="CL122" s="1046"/>
      <c r="CM122" s="1046"/>
      <c r="CN122" s="1046"/>
      <c r="CO122" s="1047"/>
      <c r="CP122" s="1055" t="s">
        <v>392</v>
      </c>
      <c r="CQ122" s="1056"/>
      <c r="CR122" s="1056"/>
      <c r="CS122" s="1056"/>
      <c r="CT122" s="1056"/>
      <c r="CU122" s="1056"/>
      <c r="CV122" s="1056"/>
      <c r="CW122" s="1056"/>
      <c r="CX122" s="1056"/>
      <c r="CY122" s="1056"/>
      <c r="CZ122" s="1056"/>
      <c r="DA122" s="1056"/>
      <c r="DB122" s="1056"/>
      <c r="DC122" s="1056"/>
      <c r="DD122" s="1056"/>
      <c r="DE122" s="1056"/>
      <c r="DF122" s="1057"/>
      <c r="DG122" s="961">
        <v>100911</v>
      </c>
      <c r="DH122" s="962"/>
      <c r="DI122" s="962"/>
      <c r="DJ122" s="962"/>
      <c r="DK122" s="962"/>
      <c r="DL122" s="962">
        <v>93143</v>
      </c>
      <c r="DM122" s="962"/>
      <c r="DN122" s="962"/>
      <c r="DO122" s="962"/>
      <c r="DP122" s="962"/>
      <c r="DQ122" s="962">
        <v>81721</v>
      </c>
      <c r="DR122" s="962"/>
      <c r="DS122" s="962"/>
      <c r="DT122" s="962"/>
      <c r="DU122" s="962"/>
      <c r="DV122" s="963">
        <v>0.2</v>
      </c>
      <c r="DW122" s="963"/>
      <c r="DX122" s="963"/>
      <c r="DY122" s="963"/>
      <c r="DZ122" s="964"/>
    </row>
    <row r="123" spans="1:130" s="218" customFormat="1" ht="26.25" customHeight="1" x14ac:dyDescent="0.15">
      <c r="A123" s="1093"/>
      <c r="B123" s="985"/>
      <c r="C123" s="958" t="s">
        <v>439</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453</v>
      </c>
      <c r="BP123" s="1041"/>
      <c r="BQ123" s="1099">
        <v>93526841</v>
      </c>
      <c r="BR123" s="1100"/>
      <c r="BS123" s="1100"/>
      <c r="BT123" s="1100"/>
      <c r="BU123" s="1100"/>
      <c r="BV123" s="1100">
        <v>90306095</v>
      </c>
      <c r="BW123" s="1100"/>
      <c r="BX123" s="1100"/>
      <c r="BY123" s="1100"/>
      <c r="BZ123" s="1100"/>
      <c r="CA123" s="1100">
        <v>84209990</v>
      </c>
      <c r="CB123" s="1100"/>
      <c r="CC123" s="1100"/>
      <c r="CD123" s="1100"/>
      <c r="CE123" s="1100"/>
      <c r="CF123" s="1037"/>
      <c r="CG123" s="1038"/>
      <c r="CH123" s="1038"/>
      <c r="CI123" s="1038"/>
      <c r="CJ123" s="1039"/>
      <c r="CK123" s="1045"/>
      <c r="CL123" s="1046"/>
      <c r="CM123" s="1046"/>
      <c r="CN123" s="1046"/>
      <c r="CO123" s="1047"/>
      <c r="CP123" s="1055" t="s">
        <v>394</v>
      </c>
      <c r="CQ123" s="1056"/>
      <c r="CR123" s="1056"/>
      <c r="CS123" s="1056"/>
      <c r="CT123" s="1056"/>
      <c r="CU123" s="1056"/>
      <c r="CV123" s="1056"/>
      <c r="CW123" s="1056"/>
      <c r="CX123" s="1056"/>
      <c r="CY123" s="1056"/>
      <c r="CZ123" s="1056"/>
      <c r="DA123" s="1056"/>
      <c r="DB123" s="1056"/>
      <c r="DC123" s="1056"/>
      <c r="DD123" s="1056"/>
      <c r="DE123" s="1056"/>
      <c r="DF123" s="1057"/>
      <c r="DG123" s="994">
        <v>34358</v>
      </c>
      <c r="DH123" s="995"/>
      <c r="DI123" s="995"/>
      <c r="DJ123" s="995"/>
      <c r="DK123" s="996"/>
      <c r="DL123" s="997">
        <v>27300</v>
      </c>
      <c r="DM123" s="995"/>
      <c r="DN123" s="995"/>
      <c r="DO123" s="995"/>
      <c r="DP123" s="996"/>
      <c r="DQ123" s="997">
        <v>9121</v>
      </c>
      <c r="DR123" s="995"/>
      <c r="DS123" s="995"/>
      <c r="DT123" s="995"/>
      <c r="DU123" s="996"/>
      <c r="DV123" s="998">
        <v>0</v>
      </c>
      <c r="DW123" s="999"/>
      <c r="DX123" s="999"/>
      <c r="DY123" s="999"/>
      <c r="DZ123" s="1000"/>
    </row>
    <row r="124" spans="1:130" s="218" customFormat="1" ht="26.25" customHeight="1" thickBot="1" x14ac:dyDescent="0.2">
      <c r="A124" s="1093"/>
      <c r="B124" s="985"/>
      <c r="C124" s="958" t="s">
        <v>442</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454</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26.5</v>
      </c>
      <c r="BR124" s="1063"/>
      <c r="BS124" s="1063"/>
      <c r="BT124" s="1063"/>
      <c r="BU124" s="1063"/>
      <c r="BV124" s="1063">
        <v>34.799999999999997</v>
      </c>
      <c r="BW124" s="1063"/>
      <c r="BX124" s="1063"/>
      <c r="BY124" s="1063"/>
      <c r="BZ124" s="1063"/>
      <c r="CA124" s="1063">
        <v>47.2</v>
      </c>
      <c r="CB124" s="1063"/>
      <c r="CC124" s="1063"/>
      <c r="CD124" s="1063"/>
      <c r="CE124" s="1063"/>
      <c r="CF124" s="1064"/>
      <c r="CG124" s="1065"/>
      <c r="CH124" s="1065"/>
      <c r="CI124" s="1065"/>
      <c r="CJ124" s="1066"/>
      <c r="CK124" s="1048"/>
      <c r="CL124" s="1048"/>
      <c r="CM124" s="1048"/>
      <c r="CN124" s="1048"/>
      <c r="CO124" s="1049"/>
      <c r="CP124" s="1055" t="s">
        <v>455</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444</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456</v>
      </c>
      <c r="CL125" s="1043"/>
      <c r="CM125" s="1043"/>
      <c r="CN125" s="1043"/>
      <c r="CO125" s="1044"/>
      <c r="CP125" s="965" t="s">
        <v>457</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446</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v>4761</v>
      </c>
      <c r="AG126" s="995"/>
      <c r="AH126" s="995"/>
      <c r="AI126" s="995"/>
      <c r="AJ126" s="996"/>
      <c r="AK126" s="997">
        <v>10065</v>
      </c>
      <c r="AL126" s="995"/>
      <c r="AM126" s="995"/>
      <c r="AN126" s="995"/>
      <c r="AO126" s="996"/>
      <c r="AP126" s="998">
        <v>0</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458</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459</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184</v>
      </c>
      <c r="AB127" s="995"/>
      <c r="AC127" s="995"/>
      <c r="AD127" s="995"/>
      <c r="AE127" s="996"/>
      <c r="AF127" s="997">
        <v>132</v>
      </c>
      <c r="AG127" s="995"/>
      <c r="AH127" s="995"/>
      <c r="AI127" s="995"/>
      <c r="AJ127" s="996"/>
      <c r="AK127" s="997">
        <v>87</v>
      </c>
      <c r="AL127" s="995"/>
      <c r="AM127" s="995"/>
      <c r="AN127" s="995"/>
      <c r="AO127" s="996"/>
      <c r="AP127" s="998">
        <v>0</v>
      </c>
      <c r="AQ127" s="999"/>
      <c r="AR127" s="999"/>
      <c r="AS127" s="999"/>
      <c r="AT127" s="1000"/>
      <c r="AU127" s="220"/>
      <c r="AV127" s="220"/>
      <c r="AW127" s="220"/>
      <c r="AX127" s="1067" t="s">
        <v>460</v>
      </c>
      <c r="AY127" s="1068"/>
      <c r="AZ127" s="1068"/>
      <c r="BA127" s="1068"/>
      <c r="BB127" s="1068"/>
      <c r="BC127" s="1068"/>
      <c r="BD127" s="1068"/>
      <c r="BE127" s="1069"/>
      <c r="BF127" s="1070" t="s">
        <v>461</v>
      </c>
      <c r="BG127" s="1068"/>
      <c r="BH127" s="1068"/>
      <c r="BI127" s="1068"/>
      <c r="BJ127" s="1068"/>
      <c r="BK127" s="1068"/>
      <c r="BL127" s="1069"/>
      <c r="BM127" s="1070" t="s">
        <v>462</v>
      </c>
      <c r="BN127" s="1068"/>
      <c r="BO127" s="1068"/>
      <c r="BP127" s="1068"/>
      <c r="BQ127" s="1068"/>
      <c r="BR127" s="1068"/>
      <c r="BS127" s="1069"/>
      <c r="BT127" s="1070" t="s">
        <v>463</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464</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465</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466</v>
      </c>
      <c r="X128" s="1079"/>
      <c r="Y128" s="1079"/>
      <c r="Z128" s="1080"/>
      <c r="AA128" s="1081">
        <v>1685816</v>
      </c>
      <c r="AB128" s="1082"/>
      <c r="AC128" s="1082"/>
      <c r="AD128" s="1082"/>
      <c r="AE128" s="1083"/>
      <c r="AF128" s="1084">
        <v>1745177</v>
      </c>
      <c r="AG128" s="1082"/>
      <c r="AH128" s="1082"/>
      <c r="AI128" s="1082"/>
      <c r="AJ128" s="1083"/>
      <c r="AK128" s="1084">
        <v>1822048</v>
      </c>
      <c r="AL128" s="1082"/>
      <c r="AM128" s="1082"/>
      <c r="AN128" s="1082"/>
      <c r="AO128" s="1083"/>
      <c r="AP128" s="1085"/>
      <c r="AQ128" s="1086"/>
      <c r="AR128" s="1086"/>
      <c r="AS128" s="1086"/>
      <c r="AT128" s="1087"/>
      <c r="AU128" s="220"/>
      <c r="AV128" s="220"/>
      <c r="AW128" s="220"/>
      <c r="AX128" s="932" t="s">
        <v>467</v>
      </c>
      <c r="AY128" s="933"/>
      <c r="AZ128" s="933"/>
      <c r="BA128" s="933"/>
      <c r="BB128" s="933"/>
      <c r="BC128" s="933"/>
      <c r="BD128" s="933"/>
      <c r="BE128" s="934"/>
      <c r="BF128" s="1088" t="s">
        <v>122</v>
      </c>
      <c r="BG128" s="1089"/>
      <c r="BH128" s="1089"/>
      <c r="BI128" s="1089"/>
      <c r="BJ128" s="1089"/>
      <c r="BK128" s="1089"/>
      <c r="BL128" s="1090"/>
      <c r="BM128" s="1088">
        <v>11.51</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468</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469</v>
      </c>
      <c r="X129" s="1107"/>
      <c r="Y129" s="1107"/>
      <c r="Z129" s="1108"/>
      <c r="AA129" s="994">
        <v>37081244</v>
      </c>
      <c r="AB129" s="995"/>
      <c r="AC129" s="995"/>
      <c r="AD129" s="995"/>
      <c r="AE129" s="996"/>
      <c r="AF129" s="997">
        <v>37513202</v>
      </c>
      <c r="AG129" s="995"/>
      <c r="AH129" s="995"/>
      <c r="AI129" s="995"/>
      <c r="AJ129" s="996"/>
      <c r="AK129" s="997">
        <v>38193142</v>
      </c>
      <c r="AL129" s="995"/>
      <c r="AM129" s="995"/>
      <c r="AN129" s="995"/>
      <c r="AO129" s="996"/>
      <c r="AP129" s="1109"/>
      <c r="AQ129" s="1110"/>
      <c r="AR129" s="1110"/>
      <c r="AS129" s="1110"/>
      <c r="AT129" s="1111"/>
      <c r="AU129" s="221"/>
      <c r="AV129" s="221"/>
      <c r="AW129" s="221"/>
      <c r="AX129" s="1101" t="s">
        <v>470</v>
      </c>
      <c r="AY129" s="959"/>
      <c r="AZ129" s="959"/>
      <c r="BA129" s="959"/>
      <c r="BB129" s="959"/>
      <c r="BC129" s="959"/>
      <c r="BD129" s="959"/>
      <c r="BE129" s="960"/>
      <c r="BF129" s="1102" t="s">
        <v>122</v>
      </c>
      <c r="BG129" s="1103"/>
      <c r="BH129" s="1103"/>
      <c r="BI129" s="1103"/>
      <c r="BJ129" s="1103"/>
      <c r="BK129" s="1103"/>
      <c r="BL129" s="1104"/>
      <c r="BM129" s="1102">
        <v>16.510000000000002</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471</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472</v>
      </c>
      <c r="X130" s="1107"/>
      <c r="Y130" s="1107"/>
      <c r="Z130" s="1108"/>
      <c r="AA130" s="994">
        <v>5365473</v>
      </c>
      <c r="AB130" s="995"/>
      <c r="AC130" s="995"/>
      <c r="AD130" s="995"/>
      <c r="AE130" s="996"/>
      <c r="AF130" s="997">
        <v>5259949</v>
      </c>
      <c r="AG130" s="995"/>
      <c r="AH130" s="995"/>
      <c r="AI130" s="995"/>
      <c r="AJ130" s="996"/>
      <c r="AK130" s="997">
        <v>5100723</v>
      </c>
      <c r="AL130" s="995"/>
      <c r="AM130" s="995"/>
      <c r="AN130" s="995"/>
      <c r="AO130" s="996"/>
      <c r="AP130" s="1109"/>
      <c r="AQ130" s="1110"/>
      <c r="AR130" s="1110"/>
      <c r="AS130" s="1110"/>
      <c r="AT130" s="1111"/>
      <c r="AU130" s="221"/>
      <c r="AV130" s="221"/>
      <c r="AW130" s="221"/>
      <c r="AX130" s="1101" t="s">
        <v>473</v>
      </c>
      <c r="AY130" s="959"/>
      <c r="AZ130" s="959"/>
      <c r="BA130" s="959"/>
      <c r="BB130" s="959"/>
      <c r="BC130" s="959"/>
      <c r="BD130" s="959"/>
      <c r="BE130" s="960"/>
      <c r="BF130" s="1137">
        <v>2.5</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474</v>
      </c>
      <c r="X131" s="1144"/>
      <c r="Y131" s="1144"/>
      <c r="Z131" s="1145"/>
      <c r="AA131" s="1040">
        <v>31715771</v>
      </c>
      <c r="AB131" s="1022"/>
      <c r="AC131" s="1022"/>
      <c r="AD131" s="1022"/>
      <c r="AE131" s="1023"/>
      <c r="AF131" s="1021">
        <v>32253253</v>
      </c>
      <c r="AG131" s="1022"/>
      <c r="AH131" s="1022"/>
      <c r="AI131" s="1022"/>
      <c r="AJ131" s="1023"/>
      <c r="AK131" s="1021">
        <v>33092419</v>
      </c>
      <c r="AL131" s="1022"/>
      <c r="AM131" s="1022"/>
      <c r="AN131" s="1022"/>
      <c r="AO131" s="1023"/>
      <c r="AP131" s="1146"/>
      <c r="AQ131" s="1147"/>
      <c r="AR131" s="1147"/>
      <c r="AS131" s="1147"/>
      <c r="AT131" s="1148"/>
      <c r="AU131" s="221"/>
      <c r="AV131" s="221"/>
      <c r="AW131" s="221"/>
      <c r="AX131" s="1119" t="s">
        <v>475</v>
      </c>
      <c r="AY131" s="762"/>
      <c r="AZ131" s="762"/>
      <c r="BA131" s="762"/>
      <c r="BB131" s="762"/>
      <c r="BC131" s="762"/>
      <c r="BD131" s="762"/>
      <c r="BE131" s="1072"/>
      <c r="BF131" s="1120">
        <v>47.2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476</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477</v>
      </c>
      <c r="W132" s="1130"/>
      <c r="X132" s="1130"/>
      <c r="Y132" s="1130"/>
      <c r="Z132" s="1131"/>
      <c r="AA132" s="1132">
        <v>2.6173035489999998</v>
      </c>
      <c r="AB132" s="1133"/>
      <c r="AC132" s="1133"/>
      <c r="AD132" s="1133"/>
      <c r="AE132" s="1134"/>
      <c r="AF132" s="1135">
        <v>2.3566770149999998</v>
      </c>
      <c r="AG132" s="1133"/>
      <c r="AH132" s="1133"/>
      <c r="AI132" s="1133"/>
      <c r="AJ132" s="1134"/>
      <c r="AK132" s="1135">
        <v>2.811613742</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478</v>
      </c>
      <c r="W133" s="1113"/>
      <c r="X133" s="1113"/>
      <c r="Y133" s="1113"/>
      <c r="Z133" s="1114"/>
      <c r="AA133" s="1115">
        <v>2.6</v>
      </c>
      <c r="AB133" s="1116"/>
      <c r="AC133" s="1116"/>
      <c r="AD133" s="1116"/>
      <c r="AE133" s="1117"/>
      <c r="AF133" s="1115">
        <v>2.5</v>
      </c>
      <c r="AG133" s="1116"/>
      <c r="AH133" s="1116"/>
      <c r="AI133" s="1116"/>
      <c r="AJ133" s="1117"/>
      <c r="AK133" s="1115">
        <v>2.5</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iEyRyS4CS4ueSj2Z9p52lYlZ3vmcvQPaTMD9ozoVPxd21Oun/lN/els/ZX5WhQRfnKVUyJM0zmU/XZte8Dh7vw==" saltValue="6blmPjByfQnUmEZZ4dqZ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uV6g9UXMz8yxV5Z0mMiwZAGrBYWG2Bb1S6OgGIXEiJLCut9ZAuB8IFy/KX3ORUPXyE+WcVmtSZSynIqY1UiHKg==" saltValue="UIC+BnqYeZKIxE5UCy60f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CxFLA0axkLcOnlUYCm08Km7YUbjb99HYu+vB/+pxgXULpAWAD9uI3V04lksWnSVJHsnQT1dDbD3xD8f7ASzSQ==" saltValue="xtYuIox8ji3zsomcRpnHl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487</v>
      </c>
      <c r="AL9" s="1153"/>
      <c r="AM9" s="1153"/>
      <c r="AN9" s="1154"/>
      <c r="AO9" s="269">
        <v>10601525</v>
      </c>
      <c r="AP9" s="269">
        <v>67768</v>
      </c>
      <c r="AQ9" s="270">
        <v>66742</v>
      </c>
      <c r="AR9" s="271">
        <v>1.5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488</v>
      </c>
      <c r="AL10" s="1153"/>
      <c r="AM10" s="1153"/>
      <c r="AN10" s="1154"/>
      <c r="AO10" s="272">
        <v>1703940</v>
      </c>
      <c r="AP10" s="272">
        <v>10892</v>
      </c>
      <c r="AQ10" s="273">
        <v>1287</v>
      </c>
      <c r="AR10" s="274">
        <v>746.3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489</v>
      </c>
      <c r="AL11" s="1153"/>
      <c r="AM11" s="1153"/>
      <c r="AN11" s="1154"/>
      <c r="AO11" s="272">
        <v>159963</v>
      </c>
      <c r="AP11" s="272">
        <v>1023</v>
      </c>
      <c r="AQ11" s="273">
        <v>1074</v>
      </c>
      <c r="AR11" s="274">
        <v>-4.7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490</v>
      </c>
      <c r="AL12" s="1153"/>
      <c r="AM12" s="1153"/>
      <c r="AN12" s="1154"/>
      <c r="AO12" s="272" t="s">
        <v>491</v>
      </c>
      <c r="AP12" s="272" t="s">
        <v>491</v>
      </c>
      <c r="AQ12" s="273">
        <v>41</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492</v>
      </c>
      <c r="AL13" s="1153"/>
      <c r="AM13" s="1153"/>
      <c r="AN13" s="1154"/>
      <c r="AO13" s="272">
        <v>354842</v>
      </c>
      <c r="AP13" s="272">
        <v>2268</v>
      </c>
      <c r="AQ13" s="273">
        <v>2303</v>
      </c>
      <c r="AR13" s="274">
        <v>-1.5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493</v>
      </c>
      <c r="AL14" s="1153"/>
      <c r="AM14" s="1153"/>
      <c r="AN14" s="1154"/>
      <c r="AO14" s="272">
        <v>275948</v>
      </c>
      <c r="AP14" s="272">
        <v>1764</v>
      </c>
      <c r="AQ14" s="273">
        <v>1496</v>
      </c>
      <c r="AR14" s="274">
        <v>17.899999999999999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494</v>
      </c>
      <c r="AL15" s="1156"/>
      <c r="AM15" s="1156"/>
      <c r="AN15" s="1157"/>
      <c r="AO15" s="272">
        <v>-884009</v>
      </c>
      <c r="AP15" s="272">
        <v>-5651</v>
      </c>
      <c r="AQ15" s="273">
        <v>-3858</v>
      </c>
      <c r="AR15" s="274">
        <v>46.5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12212209</v>
      </c>
      <c r="AP16" s="272">
        <v>78064</v>
      </c>
      <c r="AQ16" s="273">
        <v>69084</v>
      </c>
      <c r="AR16" s="274">
        <v>13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499</v>
      </c>
      <c r="AL21" s="1159"/>
      <c r="AM21" s="1159"/>
      <c r="AN21" s="1160"/>
      <c r="AO21" s="285">
        <v>6.21</v>
      </c>
      <c r="AP21" s="286">
        <v>6.14</v>
      </c>
      <c r="AQ21" s="287">
        <v>7.0000000000000007E-2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500</v>
      </c>
      <c r="AL22" s="1159"/>
      <c r="AM22" s="1159"/>
      <c r="AN22" s="1160"/>
      <c r="AO22" s="290">
        <v>100.3</v>
      </c>
      <c r="AP22" s="291">
        <v>99.7</v>
      </c>
      <c r="AQ22" s="292">
        <v>0.6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501</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504</v>
      </c>
      <c r="AL32" s="1167"/>
      <c r="AM32" s="1167"/>
      <c r="AN32" s="1168"/>
      <c r="AO32" s="300">
        <v>5725597</v>
      </c>
      <c r="AP32" s="300">
        <v>36600</v>
      </c>
      <c r="AQ32" s="301">
        <v>26372</v>
      </c>
      <c r="AR32" s="302">
        <v>38.799999999999997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505</v>
      </c>
      <c r="AL33" s="1167"/>
      <c r="AM33" s="1167"/>
      <c r="AN33" s="1168"/>
      <c r="AO33" s="300" t="s">
        <v>491</v>
      </c>
      <c r="AP33" s="300" t="s">
        <v>491</v>
      </c>
      <c r="AQ33" s="301">
        <v>3</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506</v>
      </c>
      <c r="AL34" s="1167"/>
      <c r="AM34" s="1167"/>
      <c r="AN34" s="1168"/>
      <c r="AO34" s="300" t="s">
        <v>491</v>
      </c>
      <c r="AP34" s="300" t="s">
        <v>491</v>
      </c>
      <c r="AQ34" s="301">
        <v>27</v>
      </c>
      <c r="AR34" s="302" t="s">
        <v>491</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507</v>
      </c>
      <c r="AL35" s="1167"/>
      <c r="AM35" s="1167"/>
      <c r="AN35" s="1168"/>
      <c r="AO35" s="300">
        <v>2044053</v>
      </c>
      <c r="AP35" s="300">
        <v>13066</v>
      </c>
      <c r="AQ35" s="301">
        <v>5235</v>
      </c>
      <c r="AR35" s="302">
        <v>149.6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508</v>
      </c>
      <c r="AL36" s="1167"/>
      <c r="AM36" s="1167"/>
      <c r="AN36" s="1168"/>
      <c r="AO36" s="300">
        <v>73400</v>
      </c>
      <c r="AP36" s="300">
        <v>469</v>
      </c>
      <c r="AQ36" s="301">
        <v>476</v>
      </c>
      <c r="AR36" s="302">
        <v>-1.5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509</v>
      </c>
      <c r="AL37" s="1167"/>
      <c r="AM37" s="1167"/>
      <c r="AN37" s="1168"/>
      <c r="AO37" s="300">
        <v>10152</v>
      </c>
      <c r="AP37" s="300">
        <v>65</v>
      </c>
      <c r="AQ37" s="301">
        <v>969</v>
      </c>
      <c r="AR37" s="302">
        <v>-93.3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510</v>
      </c>
      <c r="AL38" s="1170"/>
      <c r="AM38" s="1170"/>
      <c r="AN38" s="1171"/>
      <c r="AO38" s="303" t="s">
        <v>491</v>
      </c>
      <c r="AP38" s="303" t="s">
        <v>491</v>
      </c>
      <c r="AQ38" s="304" t="s">
        <v>491</v>
      </c>
      <c r="AR38" s="292" t="s">
        <v>491</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511</v>
      </c>
      <c r="AL39" s="1170"/>
      <c r="AM39" s="1170"/>
      <c r="AN39" s="1171"/>
      <c r="AO39" s="300">
        <v>-1822048</v>
      </c>
      <c r="AP39" s="300">
        <v>-11647</v>
      </c>
      <c r="AQ39" s="301">
        <v>-7307</v>
      </c>
      <c r="AR39" s="302">
        <v>59.4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512</v>
      </c>
      <c r="AL40" s="1167"/>
      <c r="AM40" s="1167"/>
      <c r="AN40" s="1168"/>
      <c r="AO40" s="300">
        <v>-5100723</v>
      </c>
      <c r="AP40" s="300">
        <v>-32605</v>
      </c>
      <c r="AQ40" s="301">
        <v>-17667</v>
      </c>
      <c r="AR40" s="302">
        <v>84.6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930431</v>
      </c>
      <c r="AP41" s="300">
        <v>5948</v>
      </c>
      <c r="AQ41" s="301">
        <v>8108</v>
      </c>
      <c r="AR41" s="302">
        <v>-26.6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482</v>
      </c>
      <c r="AN49" s="1163" t="s">
        <v>515</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7195182</v>
      </c>
      <c r="AN51" s="322">
        <v>44112</v>
      </c>
      <c r="AO51" s="323">
        <v>-2.5</v>
      </c>
      <c r="AP51" s="324">
        <v>39221</v>
      </c>
      <c r="AQ51" s="325">
        <v>4.2</v>
      </c>
      <c r="AR51" s="326">
        <v>-6.7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4390563</v>
      </c>
      <c r="AN52" s="330">
        <v>26917</v>
      </c>
      <c r="AO52" s="331">
        <v>-7.2</v>
      </c>
      <c r="AP52" s="332">
        <v>24821</v>
      </c>
      <c r="AQ52" s="333">
        <v>-0.5</v>
      </c>
      <c r="AR52" s="334">
        <v>-6.7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12599130</v>
      </c>
      <c r="AN53" s="322">
        <v>77884</v>
      </c>
      <c r="AO53" s="323">
        <v>76.599999999999994</v>
      </c>
      <c r="AP53" s="324">
        <v>38566</v>
      </c>
      <c r="AQ53" s="325">
        <v>-1.7</v>
      </c>
      <c r="AR53" s="326">
        <v>78.3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7675466</v>
      </c>
      <c r="AN54" s="330">
        <v>47448</v>
      </c>
      <c r="AO54" s="331">
        <v>76.3</v>
      </c>
      <c r="AP54" s="332">
        <v>24059</v>
      </c>
      <c r="AQ54" s="333">
        <v>-3.1</v>
      </c>
      <c r="AR54" s="334">
        <v>79.400000000000006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5207116</v>
      </c>
      <c r="AN55" s="322">
        <v>32473</v>
      </c>
      <c r="AO55" s="323">
        <v>-58.3</v>
      </c>
      <c r="AP55" s="324">
        <v>35156</v>
      </c>
      <c r="AQ55" s="325">
        <v>-8.8000000000000007</v>
      </c>
      <c r="AR55" s="326">
        <v>-49.5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2977975</v>
      </c>
      <c r="AN56" s="330">
        <v>18571</v>
      </c>
      <c r="AO56" s="331">
        <v>-60.9</v>
      </c>
      <c r="AP56" s="332">
        <v>22430</v>
      </c>
      <c r="AQ56" s="333">
        <v>-6.8</v>
      </c>
      <c r="AR56" s="334">
        <v>-54.1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8249454</v>
      </c>
      <c r="AN57" s="322">
        <v>52048</v>
      </c>
      <c r="AO57" s="323">
        <v>60.3</v>
      </c>
      <c r="AP57" s="324">
        <v>37029</v>
      </c>
      <c r="AQ57" s="325">
        <v>5.3</v>
      </c>
      <c r="AR57" s="326">
        <v>55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4568338</v>
      </c>
      <c r="AN58" s="330">
        <v>28823</v>
      </c>
      <c r="AO58" s="331">
        <v>55.2</v>
      </c>
      <c r="AP58" s="332">
        <v>23232</v>
      </c>
      <c r="AQ58" s="333">
        <v>3.6</v>
      </c>
      <c r="AR58" s="334">
        <v>51.6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7882723</v>
      </c>
      <c r="AN59" s="322">
        <v>50389</v>
      </c>
      <c r="AO59" s="323">
        <v>-3.2</v>
      </c>
      <c r="AP59" s="324">
        <v>44805</v>
      </c>
      <c r="AQ59" s="325">
        <v>21</v>
      </c>
      <c r="AR59" s="326">
        <v>-24.2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5067422</v>
      </c>
      <c r="AN60" s="330">
        <v>32393</v>
      </c>
      <c r="AO60" s="331">
        <v>12.4</v>
      </c>
      <c r="AP60" s="332">
        <v>29857</v>
      </c>
      <c r="AQ60" s="333">
        <v>28.5</v>
      </c>
      <c r="AR60" s="334">
        <v>-16.100000000000001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8226721</v>
      </c>
      <c r="AN61" s="337">
        <v>51381</v>
      </c>
      <c r="AO61" s="338">
        <v>14.6</v>
      </c>
      <c r="AP61" s="339">
        <v>38955</v>
      </c>
      <c r="AQ61" s="340">
        <v>4</v>
      </c>
      <c r="AR61" s="326">
        <v>10.6</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4935953</v>
      </c>
      <c r="AN62" s="330">
        <v>30830</v>
      </c>
      <c r="AO62" s="331">
        <v>15.2</v>
      </c>
      <c r="AP62" s="332">
        <v>24880</v>
      </c>
      <c r="AQ62" s="333">
        <v>4.3</v>
      </c>
      <c r="AR62" s="334">
        <v>10.9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U9B+hulJyaXbWvoaXmciVAtUqagZnegFQsD1urf/zPZZ/2/1oJtaMQQBEK7i8LJCGQjWpMjkp3Pd4IYFV6MN4w==" saltValue="s5JMPKNIByya9JfNBf189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0" spans="125:125" ht="13.5" hidden="1" customHeight="1" x14ac:dyDescent="0.15"/>
    <row r="121" spans="125:125" ht="13.5" hidden="1" customHeight="1" x14ac:dyDescent="0.15">
      <c r="DU121" s="247"/>
    </row>
  </sheetData>
  <sheetProtection algorithmName="SHA-512" hashValue="PBKdFNz6MLACBor0neZaozquWObIs67cRd52+GbeJ9jz/Oa9GlEzrCX/X1RJmMa0gAkNtO2K0HjGJPyX4OUKhA==" saltValue="Wy1pKhcr9qu1WSh2ja1b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xS+6ZjX3r1rkRaD1NHtgKK5gWPCTS2/y43u3ngmOEfXgpB0d7mR/LR5jzg+PA74TRHRMCQgycaXbAlsyS5cWkQ==" saltValue="uS+2+if3FrMNbuu7a7b/e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5" t="s">
        <v>3</v>
      </c>
      <c r="D47" s="1175"/>
      <c r="E47" s="1176"/>
      <c r="F47" s="11">
        <v>8.19</v>
      </c>
      <c r="G47" s="12">
        <v>14.12</v>
      </c>
      <c r="H47" s="12">
        <v>15.09</v>
      </c>
      <c r="I47" s="12">
        <v>12.87</v>
      </c>
      <c r="J47" s="13">
        <v>11.54</v>
      </c>
    </row>
    <row r="48" spans="2:10" ht="57.75" customHeight="1" x14ac:dyDescent="0.15">
      <c r="B48" s="14"/>
      <c r="C48" s="1177" t="s">
        <v>4</v>
      </c>
      <c r="D48" s="1177"/>
      <c r="E48" s="1178"/>
      <c r="F48" s="15">
        <v>4.21</v>
      </c>
      <c r="G48" s="16">
        <v>5.97</v>
      </c>
      <c r="H48" s="16">
        <v>5.24</v>
      </c>
      <c r="I48" s="16">
        <v>4.8</v>
      </c>
      <c r="J48" s="17">
        <v>4.42</v>
      </c>
    </row>
    <row r="49" spans="2:10" ht="57.75" customHeight="1" thickBot="1" x14ac:dyDescent="0.2">
      <c r="B49" s="18"/>
      <c r="C49" s="1179" t="s">
        <v>5</v>
      </c>
      <c r="D49" s="1179"/>
      <c r="E49" s="1180"/>
      <c r="F49" s="19" t="s">
        <v>534</v>
      </c>
      <c r="G49" s="20">
        <v>9.49</v>
      </c>
      <c r="H49" s="20" t="s">
        <v>535</v>
      </c>
      <c r="I49" s="20" t="s">
        <v>536</v>
      </c>
      <c r="J49" s="21" t="s">
        <v>537</v>
      </c>
    </row>
    <row r="50" spans="2:10" x14ac:dyDescent="0.15"/>
  </sheetData>
  <sheetProtection algorithmName="SHA-512" hashValue="llQ4LdfTSlF5qw5YBGPkk/EoRQGWJIWJrB8DDUr4U9okqEAVUqqCeM/jYen5fi9MDZjTjolQhuL7LU78DW53dA==" saltValue="22x1sgeHHZ9JHWFxBOiX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7" t="s">
        <v>538</v>
      </c>
      <c r="D34" s="1187"/>
      <c r="E34" s="1188"/>
      <c r="F34" s="32">
        <v>0</v>
      </c>
      <c r="G34" s="33">
        <v>0</v>
      </c>
      <c r="H34" s="33">
        <v>0</v>
      </c>
      <c r="I34" s="33">
        <v>0</v>
      </c>
      <c r="J34" s="34" t="s">
        <v>539</v>
      </c>
      <c r="K34" s="22"/>
      <c r="L34" s="22"/>
      <c r="M34" s="22"/>
      <c r="N34" s="22"/>
      <c r="O34" s="22"/>
      <c r="P34" s="22"/>
    </row>
    <row r="35" spans="1:16" ht="39" customHeight="1" x14ac:dyDescent="0.15">
      <c r="A35" s="22"/>
      <c r="B35" s="35"/>
      <c r="C35" s="1181" t="s">
        <v>540</v>
      </c>
      <c r="D35" s="1182"/>
      <c r="E35" s="1183"/>
      <c r="F35" s="36">
        <v>12.57</v>
      </c>
      <c r="G35" s="37">
        <v>12.25</v>
      </c>
      <c r="H35" s="37">
        <v>12.65</v>
      </c>
      <c r="I35" s="37">
        <v>12.43</v>
      </c>
      <c r="J35" s="38">
        <v>12.72</v>
      </c>
      <c r="K35" s="22"/>
      <c r="L35" s="22"/>
      <c r="M35" s="22"/>
      <c r="N35" s="22"/>
      <c r="O35" s="22"/>
      <c r="P35" s="22"/>
    </row>
    <row r="36" spans="1:16" ht="39" customHeight="1" x14ac:dyDescent="0.15">
      <c r="A36" s="22"/>
      <c r="B36" s="35"/>
      <c r="C36" s="1181" t="s">
        <v>541</v>
      </c>
      <c r="D36" s="1182"/>
      <c r="E36" s="1183"/>
      <c r="F36" s="36">
        <v>7.96</v>
      </c>
      <c r="G36" s="37">
        <v>8.27</v>
      </c>
      <c r="H36" s="37">
        <v>8.7799999999999994</v>
      </c>
      <c r="I36" s="37">
        <v>8.48</v>
      </c>
      <c r="J36" s="38">
        <v>7.23</v>
      </c>
      <c r="K36" s="22"/>
      <c r="L36" s="22"/>
      <c r="M36" s="22"/>
      <c r="N36" s="22"/>
      <c r="O36" s="22"/>
      <c r="P36" s="22"/>
    </row>
    <row r="37" spans="1:16" ht="39" customHeight="1" x14ac:dyDescent="0.15">
      <c r="A37" s="22"/>
      <c r="B37" s="35"/>
      <c r="C37" s="1181" t="s">
        <v>542</v>
      </c>
      <c r="D37" s="1182"/>
      <c r="E37" s="1183"/>
      <c r="F37" s="36">
        <v>4.21</v>
      </c>
      <c r="G37" s="37">
        <v>5.97</v>
      </c>
      <c r="H37" s="37">
        <v>5.24</v>
      </c>
      <c r="I37" s="37">
        <v>4.79</v>
      </c>
      <c r="J37" s="38">
        <v>4.42</v>
      </c>
      <c r="K37" s="22"/>
      <c r="L37" s="22"/>
      <c r="M37" s="22"/>
      <c r="N37" s="22"/>
      <c r="O37" s="22"/>
      <c r="P37" s="22"/>
    </row>
    <row r="38" spans="1:16" ht="39" customHeight="1" x14ac:dyDescent="0.15">
      <c r="A38" s="22"/>
      <c r="B38" s="35"/>
      <c r="C38" s="1181" t="s">
        <v>543</v>
      </c>
      <c r="D38" s="1182"/>
      <c r="E38" s="1183"/>
      <c r="F38" s="36">
        <v>1.85</v>
      </c>
      <c r="G38" s="37">
        <v>1.82</v>
      </c>
      <c r="H38" s="37">
        <v>1.95</v>
      </c>
      <c r="I38" s="37">
        <v>1.88</v>
      </c>
      <c r="J38" s="38">
        <v>1.62</v>
      </c>
      <c r="K38" s="22"/>
      <c r="L38" s="22"/>
      <c r="M38" s="22"/>
      <c r="N38" s="22"/>
      <c r="O38" s="22"/>
      <c r="P38" s="22"/>
    </row>
    <row r="39" spans="1:16" ht="39" customHeight="1" x14ac:dyDescent="0.15">
      <c r="A39" s="22"/>
      <c r="B39" s="35"/>
      <c r="C39" s="1181" t="s">
        <v>544</v>
      </c>
      <c r="D39" s="1182"/>
      <c r="E39" s="1183"/>
      <c r="F39" s="36">
        <v>0.4</v>
      </c>
      <c r="G39" s="37">
        <v>0.95</v>
      </c>
      <c r="H39" s="37">
        <v>1.03</v>
      </c>
      <c r="I39" s="37">
        <v>0.79</v>
      </c>
      <c r="J39" s="38">
        <v>0.75</v>
      </c>
      <c r="K39" s="22"/>
      <c r="L39" s="22"/>
      <c r="M39" s="22"/>
      <c r="N39" s="22"/>
      <c r="O39" s="22"/>
      <c r="P39" s="22"/>
    </row>
    <row r="40" spans="1:16" ht="39" customHeight="1" x14ac:dyDescent="0.15">
      <c r="A40" s="22"/>
      <c r="B40" s="35"/>
      <c r="C40" s="1181" t="s">
        <v>545</v>
      </c>
      <c r="D40" s="1182"/>
      <c r="E40" s="1183"/>
      <c r="F40" s="36">
        <v>0.94</v>
      </c>
      <c r="G40" s="37">
        <v>0.46</v>
      </c>
      <c r="H40" s="37">
        <v>0.19</v>
      </c>
      <c r="I40" s="37">
        <v>0.34</v>
      </c>
      <c r="J40" s="38">
        <v>0.51</v>
      </c>
      <c r="K40" s="22"/>
      <c r="L40" s="22"/>
      <c r="M40" s="22"/>
      <c r="N40" s="22"/>
      <c r="O40" s="22"/>
      <c r="P40" s="22"/>
    </row>
    <row r="41" spans="1:16" ht="39" customHeight="1" x14ac:dyDescent="0.15">
      <c r="A41" s="22"/>
      <c r="B41" s="35"/>
      <c r="C41" s="1181" t="s">
        <v>546</v>
      </c>
      <c r="D41" s="1182"/>
      <c r="E41" s="1183"/>
      <c r="F41" s="36">
        <v>0.16</v>
      </c>
      <c r="G41" s="37">
        <v>0.16</v>
      </c>
      <c r="H41" s="37">
        <v>0.17</v>
      </c>
      <c r="I41" s="37">
        <v>0.19</v>
      </c>
      <c r="J41" s="38">
        <v>0.24</v>
      </c>
      <c r="K41" s="22"/>
      <c r="L41" s="22"/>
      <c r="M41" s="22"/>
      <c r="N41" s="22"/>
      <c r="O41" s="22"/>
      <c r="P41" s="22"/>
    </row>
    <row r="42" spans="1:16" ht="39" customHeight="1" x14ac:dyDescent="0.15">
      <c r="A42" s="22"/>
      <c r="B42" s="39"/>
      <c r="C42" s="1181" t="s">
        <v>547</v>
      </c>
      <c r="D42" s="1182"/>
      <c r="E42" s="1183"/>
      <c r="F42" s="36" t="s">
        <v>491</v>
      </c>
      <c r="G42" s="37" t="s">
        <v>491</v>
      </c>
      <c r="H42" s="37" t="s">
        <v>491</v>
      </c>
      <c r="I42" s="37" t="s">
        <v>491</v>
      </c>
      <c r="J42" s="38" t="s">
        <v>491</v>
      </c>
      <c r="K42" s="22"/>
      <c r="L42" s="22"/>
      <c r="M42" s="22"/>
      <c r="N42" s="22"/>
      <c r="O42" s="22"/>
      <c r="P42" s="22"/>
    </row>
    <row r="43" spans="1:16" ht="39" customHeight="1" thickBot="1" x14ac:dyDescent="0.2">
      <c r="A43" s="22"/>
      <c r="B43" s="40"/>
      <c r="C43" s="1184" t="s">
        <v>548</v>
      </c>
      <c r="D43" s="1185"/>
      <c r="E43" s="1186"/>
      <c r="F43" s="41">
        <v>0.13</v>
      </c>
      <c r="G43" s="42">
        <v>0.14000000000000001</v>
      </c>
      <c r="H43" s="42">
        <v>0.12</v>
      </c>
      <c r="I43" s="42">
        <v>0.09</v>
      </c>
      <c r="J43" s="43">
        <v>0.1</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pIVcNLe1PH4sZRY0GDaAZ9BsZWe/kPpaFI8DRaieLqnWcs1+IGgm7xAdV7nmBkAfP5xEafZ8VHX6sbYDHmJlqg==" saltValue="KgMk5z53XVmbI1lPh3Hl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6041</v>
      </c>
      <c r="L45" s="60">
        <v>5903</v>
      </c>
      <c r="M45" s="60">
        <v>5791</v>
      </c>
      <c r="N45" s="60">
        <v>5784</v>
      </c>
      <c r="O45" s="61">
        <v>5726</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491</v>
      </c>
      <c r="L46" s="64" t="s">
        <v>491</v>
      </c>
      <c r="M46" s="64" t="s">
        <v>491</v>
      </c>
      <c r="N46" s="64" t="s">
        <v>491</v>
      </c>
      <c r="O46" s="65" t="s">
        <v>491</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491</v>
      </c>
      <c r="L47" s="64" t="s">
        <v>491</v>
      </c>
      <c r="M47" s="64" t="s">
        <v>491</v>
      </c>
      <c r="N47" s="64" t="s">
        <v>491</v>
      </c>
      <c r="O47" s="65" t="s">
        <v>491</v>
      </c>
      <c r="P47" s="48"/>
      <c r="Q47" s="48"/>
      <c r="R47" s="48"/>
      <c r="S47" s="48"/>
      <c r="T47" s="48"/>
      <c r="U47" s="48"/>
    </row>
    <row r="48" spans="1:21" ht="30.75" customHeight="1" x14ac:dyDescent="0.15">
      <c r="A48" s="48"/>
      <c r="B48" s="1191"/>
      <c r="C48" s="1192"/>
      <c r="D48" s="62"/>
      <c r="E48" s="1197" t="s">
        <v>13</v>
      </c>
      <c r="F48" s="1197"/>
      <c r="G48" s="1197"/>
      <c r="H48" s="1197"/>
      <c r="I48" s="1197"/>
      <c r="J48" s="1198"/>
      <c r="K48" s="63">
        <v>1579</v>
      </c>
      <c r="L48" s="64">
        <v>1974</v>
      </c>
      <c r="M48" s="64">
        <v>1977</v>
      </c>
      <c r="N48" s="64">
        <v>1908</v>
      </c>
      <c r="O48" s="65">
        <v>2044</v>
      </c>
      <c r="P48" s="48"/>
      <c r="Q48" s="48"/>
      <c r="R48" s="48"/>
      <c r="S48" s="48"/>
      <c r="T48" s="48"/>
      <c r="U48" s="48"/>
    </row>
    <row r="49" spans="1:21" ht="30.75" customHeight="1" x14ac:dyDescent="0.15">
      <c r="A49" s="48"/>
      <c r="B49" s="1191"/>
      <c r="C49" s="1192"/>
      <c r="D49" s="62"/>
      <c r="E49" s="1197" t="s">
        <v>14</v>
      </c>
      <c r="F49" s="1197"/>
      <c r="G49" s="1197"/>
      <c r="H49" s="1197"/>
      <c r="I49" s="1197"/>
      <c r="J49" s="1198"/>
      <c r="K49" s="63">
        <v>513</v>
      </c>
      <c r="L49" s="64">
        <v>85</v>
      </c>
      <c r="M49" s="64">
        <v>113</v>
      </c>
      <c r="N49" s="64">
        <v>68</v>
      </c>
      <c r="O49" s="65">
        <v>73</v>
      </c>
      <c r="P49" s="48"/>
      <c r="Q49" s="48"/>
      <c r="R49" s="48"/>
      <c r="S49" s="48"/>
      <c r="T49" s="48"/>
      <c r="U49" s="48"/>
    </row>
    <row r="50" spans="1:21" ht="30.75" customHeight="1" x14ac:dyDescent="0.15">
      <c r="A50" s="48"/>
      <c r="B50" s="1191"/>
      <c r="C50" s="1192"/>
      <c r="D50" s="62"/>
      <c r="E50" s="1197" t="s">
        <v>15</v>
      </c>
      <c r="F50" s="1197"/>
      <c r="G50" s="1197"/>
      <c r="H50" s="1197"/>
      <c r="I50" s="1197"/>
      <c r="J50" s="1198"/>
      <c r="K50" s="63">
        <v>0</v>
      </c>
      <c r="L50" s="64">
        <v>29</v>
      </c>
      <c r="M50" s="64">
        <v>0</v>
      </c>
      <c r="N50" s="64">
        <v>5</v>
      </c>
      <c r="O50" s="65">
        <v>10</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491</v>
      </c>
      <c r="L51" s="64" t="s">
        <v>491</v>
      </c>
      <c r="M51" s="64">
        <v>0</v>
      </c>
      <c r="N51" s="64" t="s">
        <v>491</v>
      </c>
      <c r="O51" s="65" t="s">
        <v>491</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7295</v>
      </c>
      <c r="L52" s="64">
        <v>7162</v>
      </c>
      <c r="M52" s="64">
        <v>7052</v>
      </c>
      <c r="N52" s="64">
        <v>7005</v>
      </c>
      <c r="O52" s="65">
        <v>6923</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838</v>
      </c>
      <c r="L53" s="69">
        <v>829</v>
      </c>
      <c r="M53" s="69">
        <v>829</v>
      </c>
      <c r="N53" s="69">
        <v>760</v>
      </c>
      <c r="O53" s="70">
        <v>930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DaQoospyOEmzQCgKfkPRYtXdSMbpoFBXmwNftwjiax1ZcDFpanvvF5EjFIXjNRLYvWca0CkplKztQlmX7RHOQ==" saltValue="nNJtdvYf5aTNe5uj+2z05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20" t="s">
        <v>30</v>
      </c>
      <c r="C41" s="1221"/>
      <c r="D41" s="105"/>
      <c r="E41" s="1226" t="s">
        <v>31</v>
      </c>
      <c r="F41" s="1226"/>
      <c r="G41" s="1226"/>
      <c r="H41" s="1227"/>
      <c r="I41" s="343">
        <v>65940</v>
      </c>
      <c r="J41" s="344">
        <v>69050</v>
      </c>
      <c r="K41" s="344">
        <v>66250</v>
      </c>
      <c r="L41" s="344">
        <v>65300</v>
      </c>
      <c r="M41" s="345">
        <v>64049</v>
      </c>
    </row>
    <row r="42" spans="2:13" ht="27.75" customHeight="1" x14ac:dyDescent="0.15">
      <c r="B42" s="1222"/>
      <c r="C42" s="1223"/>
      <c r="D42" s="106"/>
      <c r="E42" s="1228" t="s">
        <v>32</v>
      </c>
      <c r="F42" s="1228"/>
      <c r="G42" s="1228"/>
      <c r="H42" s="1229"/>
      <c r="I42" s="346">
        <v>1547</v>
      </c>
      <c r="J42" s="347">
        <v>1551</v>
      </c>
      <c r="K42" s="347">
        <v>1561</v>
      </c>
      <c r="L42" s="347">
        <v>1877</v>
      </c>
      <c r="M42" s="348">
        <v>1897</v>
      </c>
    </row>
    <row r="43" spans="2:13" ht="27.75" customHeight="1" x14ac:dyDescent="0.15">
      <c r="B43" s="1222"/>
      <c r="C43" s="1223"/>
      <c r="D43" s="106"/>
      <c r="E43" s="1228" t="s">
        <v>33</v>
      </c>
      <c r="F43" s="1228"/>
      <c r="G43" s="1228"/>
      <c r="H43" s="1229"/>
      <c r="I43" s="346">
        <v>19163</v>
      </c>
      <c r="J43" s="347">
        <v>22693</v>
      </c>
      <c r="K43" s="347">
        <v>22866</v>
      </c>
      <c r="L43" s="347">
        <v>22858</v>
      </c>
      <c r="M43" s="348">
        <v>22123</v>
      </c>
    </row>
    <row r="44" spans="2:13" ht="27.75" customHeight="1" x14ac:dyDescent="0.15">
      <c r="B44" s="1222"/>
      <c r="C44" s="1223"/>
      <c r="D44" s="106"/>
      <c r="E44" s="1228" t="s">
        <v>34</v>
      </c>
      <c r="F44" s="1228"/>
      <c r="G44" s="1228"/>
      <c r="H44" s="1229"/>
      <c r="I44" s="346">
        <v>6253</v>
      </c>
      <c r="J44" s="347">
        <v>312</v>
      </c>
      <c r="K44" s="347">
        <v>252</v>
      </c>
      <c r="L44" s="347">
        <v>274</v>
      </c>
      <c r="M44" s="348">
        <v>581</v>
      </c>
    </row>
    <row r="45" spans="2:13" ht="27.75" customHeight="1" x14ac:dyDescent="0.15">
      <c r="B45" s="1222"/>
      <c r="C45" s="1223"/>
      <c r="D45" s="106"/>
      <c r="E45" s="1228" t="s">
        <v>35</v>
      </c>
      <c r="F45" s="1228"/>
      <c r="G45" s="1228"/>
      <c r="H45" s="1229"/>
      <c r="I45" s="346">
        <v>11225</v>
      </c>
      <c r="J45" s="347">
        <v>11243</v>
      </c>
      <c r="K45" s="347">
        <v>11004</v>
      </c>
      <c r="L45" s="347">
        <v>11228</v>
      </c>
      <c r="M45" s="348">
        <v>11210</v>
      </c>
    </row>
    <row r="46" spans="2:13" ht="27.75" customHeight="1" x14ac:dyDescent="0.15">
      <c r="B46" s="1222"/>
      <c r="C46" s="1223"/>
      <c r="D46" s="107"/>
      <c r="E46" s="1228" t="s">
        <v>36</v>
      </c>
      <c r="F46" s="1228"/>
      <c r="G46" s="1228"/>
      <c r="H46" s="1229"/>
      <c r="I46" s="346" t="s">
        <v>491</v>
      </c>
      <c r="J46" s="347" t="s">
        <v>491</v>
      </c>
      <c r="K46" s="347" t="s">
        <v>491</v>
      </c>
      <c r="L46" s="347" t="s">
        <v>491</v>
      </c>
      <c r="M46" s="348" t="s">
        <v>491</v>
      </c>
    </row>
    <row r="47" spans="2:13" ht="27.75" customHeight="1" x14ac:dyDescent="0.15">
      <c r="B47" s="1222"/>
      <c r="C47" s="1223"/>
      <c r="D47" s="108"/>
      <c r="E47" s="1230" t="s">
        <v>37</v>
      </c>
      <c r="F47" s="1231"/>
      <c r="G47" s="1231"/>
      <c r="H47" s="1232"/>
      <c r="I47" s="346" t="s">
        <v>491</v>
      </c>
      <c r="J47" s="347" t="s">
        <v>491</v>
      </c>
      <c r="K47" s="347" t="s">
        <v>491</v>
      </c>
      <c r="L47" s="347" t="s">
        <v>491</v>
      </c>
      <c r="M47" s="348" t="s">
        <v>491</v>
      </c>
    </row>
    <row r="48" spans="2:13" ht="27.75" customHeight="1" x14ac:dyDescent="0.15">
      <c r="B48" s="1222"/>
      <c r="C48" s="1223"/>
      <c r="D48" s="106"/>
      <c r="E48" s="1228" t="s">
        <v>38</v>
      </c>
      <c r="F48" s="1228"/>
      <c r="G48" s="1228"/>
      <c r="H48" s="1229"/>
      <c r="I48" s="346" t="s">
        <v>491</v>
      </c>
      <c r="J48" s="347" t="s">
        <v>491</v>
      </c>
      <c r="K48" s="347" t="s">
        <v>491</v>
      </c>
      <c r="L48" s="347" t="s">
        <v>491</v>
      </c>
      <c r="M48" s="348" t="s">
        <v>491</v>
      </c>
    </row>
    <row r="49" spans="2:13" ht="27.75" customHeight="1" x14ac:dyDescent="0.15">
      <c r="B49" s="1224"/>
      <c r="C49" s="1225"/>
      <c r="D49" s="106"/>
      <c r="E49" s="1228" t="s">
        <v>39</v>
      </c>
      <c r="F49" s="1228"/>
      <c r="G49" s="1228"/>
      <c r="H49" s="1229"/>
      <c r="I49" s="346" t="s">
        <v>491</v>
      </c>
      <c r="J49" s="347" t="s">
        <v>491</v>
      </c>
      <c r="K49" s="347" t="s">
        <v>491</v>
      </c>
      <c r="L49" s="347" t="s">
        <v>491</v>
      </c>
      <c r="M49" s="348" t="s">
        <v>491</v>
      </c>
    </row>
    <row r="50" spans="2:13" ht="27.75" customHeight="1" x14ac:dyDescent="0.15">
      <c r="B50" s="1233" t="s">
        <v>40</v>
      </c>
      <c r="C50" s="1234"/>
      <c r="D50" s="109"/>
      <c r="E50" s="1228" t="s">
        <v>41</v>
      </c>
      <c r="F50" s="1228"/>
      <c r="G50" s="1228"/>
      <c r="H50" s="1229"/>
      <c r="I50" s="346">
        <v>12729</v>
      </c>
      <c r="J50" s="347">
        <v>13830</v>
      </c>
      <c r="K50" s="347">
        <v>13710</v>
      </c>
      <c r="L50" s="347">
        <v>12681</v>
      </c>
      <c r="M50" s="348">
        <v>10642</v>
      </c>
    </row>
    <row r="51" spans="2:13" ht="27.75" customHeight="1" x14ac:dyDescent="0.15">
      <c r="B51" s="1222"/>
      <c r="C51" s="1223"/>
      <c r="D51" s="106"/>
      <c r="E51" s="1228" t="s">
        <v>42</v>
      </c>
      <c r="F51" s="1228"/>
      <c r="G51" s="1228"/>
      <c r="H51" s="1229"/>
      <c r="I51" s="346">
        <v>21637</v>
      </c>
      <c r="J51" s="347">
        <v>20540</v>
      </c>
      <c r="K51" s="347">
        <v>20661</v>
      </c>
      <c r="L51" s="347">
        <v>21145</v>
      </c>
      <c r="M51" s="348">
        <v>20411</v>
      </c>
    </row>
    <row r="52" spans="2:13" ht="27.75" customHeight="1" x14ac:dyDescent="0.15">
      <c r="B52" s="1224"/>
      <c r="C52" s="1225"/>
      <c r="D52" s="106"/>
      <c r="E52" s="1228" t="s">
        <v>43</v>
      </c>
      <c r="F52" s="1228"/>
      <c r="G52" s="1228"/>
      <c r="H52" s="1229"/>
      <c r="I52" s="346">
        <v>62099</v>
      </c>
      <c r="J52" s="347">
        <v>61735</v>
      </c>
      <c r="K52" s="347">
        <v>59156</v>
      </c>
      <c r="L52" s="347">
        <v>56480</v>
      </c>
      <c r="M52" s="348">
        <v>53156</v>
      </c>
    </row>
    <row r="53" spans="2:13" ht="27.75" customHeight="1" thickBot="1" x14ac:dyDescent="0.2">
      <c r="B53" s="1235" t="s">
        <v>19</v>
      </c>
      <c r="C53" s="1236"/>
      <c r="D53" s="110"/>
      <c r="E53" s="1237" t="s">
        <v>44</v>
      </c>
      <c r="F53" s="1237"/>
      <c r="G53" s="1237"/>
      <c r="H53" s="1238"/>
      <c r="I53" s="349">
        <v>7662</v>
      </c>
      <c r="J53" s="350">
        <v>8744</v>
      </c>
      <c r="K53" s="350">
        <v>8406</v>
      </c>
      <c r="L53" s="350">
        <v>11230</v>
      </c>
      <c r="M53" s="351">
        <v>15650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HRrCSn5ANotxplXW4dzeaj1lt6NajGpmIoxAJWGALR4oHk+agCf6QLbO2hHrg5qh5OttypGdfyg0zLSOsouGIQ==" saltValue="kOSLbWBQYfAIReoUH+uaK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7" t="s">
        <v>46</v>
      </c>
      <c r="D55" s="1247"/>
      <c r="E55" s="1248"/>
      <c r="F55" s="352">
        <v>5594</v>
      </c>
      <c r="G55" s="352">
        <v>4828</v>
      </c>
      <c r="H55" s="353">
        <v>4408</v>
      </c>
    </row>
    <row r="56" spans="2:8" ht="52.5" customHeight="1" x14ac:dyDescent="0.15">
      <c r="B56" s="122"/>
      <c r="C56" s="1249" t="s">
        <v>47</v>
      </c>
      <c r="D56" s="1249"/>
      <c r="E56" s="1250"/>
      <c r="F56" s="354">
        <v>1660</v>
      </c>
      <c r="G56" s="354">
        <v>1854</v>
      </c>
      <c r="H56" s="355">
        <v>1300</v>
      </c>
    </row>
    <row r="57" spans="2:8" ht="53.25" customHeight="1" x14ac:dyDescent="0.15">
      <c r="B57" s="122"/>
      <c r="C57" s="1251" t="s">
        <v>48</v>
      </c>
      <c r="D57" s="1251"/>
      <c r="E57" s="1252"/>
      <c r="F57" s="356">
        <v>7084</v>
      </c>
      <c r="G57" s="356">
        <v>6589</v>
      </c>
      <c r="H57" s="357">
        <v>5594</v>
      </c>
    </row>
    <row r="58" spans="2:8" ht="45.75" customHeight="1" x14ac:dyDescent="0.15">
      <c r="B58" s="123"/>
      <c r="C58" s="1239" t="s">
        <v>567</v>
      </c>
      <c r="D58" s="1240"/>
      <c r="E58" s="1241"/>
      <c r="F58" s="358">
        <v>2438</v>
      </c>
      <c r="G58" s="358">
        <v>2147</v>
      </c>
      <c r="H58" s="359">
        <v>1919</v>
      </c>
    </row>
    <row r="59" spans="2:8" ht="45.75" customHeight="1" x14ac:dyDescent="0.15">
      <c r="B59" s="123"/>
      <c r="C59" s="1239" t="s">
        <v>568</v>
      </c>
      <c r="D59" s="1240"/>
      <c r="E59" s="1241"/>
      <c r="F59" s="358">
        <v>1150</v>
      </c>
      <c r="G59" s="358">
        <v>1395</v>
      </c>
      <c r="H59" s="359">
        <v>1711</v>
      </c>
    </row>
    <row r="60" spans="2:8" ht="45.75" customHeight="1" x14ac:dyDescent="0.15">
      <c r="B60" s="123"/>
      <c r="C60" s="1239" t="s">
        <v>569</v>
      </c>
      <c r="D60" s="1240"/>
      <c r="E60" s="1241"/>
      <c r="F60" s="358">
        <v>1927</v>
      </c>
      <c r="G60" s="358">
        <v>1434</v>
      </c>
      <c r="H60" s="359">
        <v>617</v>
      </c>
    </row>
    <row r="61" spans="2:8" ht="45.75" customHeight="1" x14ac:dyDescent="0.15">
      <c r="B61" s="123"/>
      <c r="C61" s="1239" t="s">
        <v>570</v>
      </c>
      <c r="D61" s="1240"/>
      <c r="E61" s="1241"/>
      <c r="F61" s="358">
        <v>448</v>
      </c>
      <c r="G61" s="358">
        <v>393</v>
      </c>
      <c r="H61" s="359">
        <v>355</v>
      </c>
    </row>
    <row r="62" spans="2:8" ht="45.75" customHeight="1" thickBot="1" x14ac:dyDescent="0.2">
      <c r="B62" s="124"/>
      <c r="C62" s="1242" t="s">
        <v>571</v>
      </c>
      <c r="D62" s="1243"/>
      <c r="E62" s="1244"/>
      <c r="F62" s="360">
        <v>216</v>
      </c>
      <c r="G62" s="360">
        <v>258</v>
      </c>
      <c r="H62" s="361">
        <v>327</v>
      </c>
    </row>
    <row r="63" spans="2:8" ht="52.5" customHeight="1" thickBot="1" x14ac:dyDescent="0.2">
      <c r="B63" s="125"/>
      <c r="C63" s="1245" t="s">
        <v>49</v>
      </c>
      <c r="D63" s="1245"/>
      <c r="E63" s="1246"/>
      <c r="F63" s="362">
        <v>14338</v>
      </c>
      <c r="G63" s="362">
        <v>13271</v>
      </c>
      <c r="H63" s="363">
        <v>11302</v>
      </c>
    </row>
    <row r="64" spans="2:8" x14ac:dyDescent="0.15"/>
  </sheetData>
  <sheetProtection algorithmName="SHA-512" hashValue="vvdzow34dXq28wd2SAad6iRgeSyUd8QM7mEMlKM6ncA+UUASa9UAyBnM5nyrZO4wEkhhIQ1ssQgPjD1AKXg+Kw==" saltValue="bMZmjbpbXZGh6nsrdkMK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95CD7-DE25-4CA7-93A1-82911E56C1DA}">
  <sheetPr>
    <pageSetUpPr fitToPage="1"/>
  </sheetPr>
  <dimension ref="A1:DE85"/>
  <sheetViews>
    <sheetView showGridLines="0"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572</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573</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0" t="s">
        <v>574</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x14ac:dyDescent="0.15">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x14ac:dyDescent="0.15">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x14ac:dyDescent="0.15">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x14ac:dyDescent="0.15">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575</v>
      </c>
    </row>
    <row r="50" spans="1:109" x14ac:dyDescent="0.15">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529</v>
      </c>
      <c r="BQ50" s="1257"/>
      <c r="BR50" s="1257"/>
      <c r="BS50" s="1257"/>
      <c r="BT50" s="1257"/>
      <c r="BU50" s="1257"/>
      <c r="BV50" s="1257"/>
      <c r="BW50" s="1257"/>
      <c r="BX50" s="1257" t="s">
        <v>530</v>
      </c>
      <c r="BY50" s="1257"/>
      <c r="BZ50" s="1257"/>
      <c r="CA50" s="1257"/>
      <c r="CB50" s="1257"/>
      <c r="CC50" s="1257"/>
      <c r="CD50" s="1257"/>
      <c r="CE50" s="1257"/>
      <c r="CF50" s="1257" t="s">
        <v>531</v>
      </c>
      <c r="CG50" s="1257"/>
      <c r="CH50" s="1257"/>
      <c r="CI50" s="1257"/>
      <c r="CJ50" s="1257"/>
      <c r="CK50" s="1257"/>
      <c r="CL50" s="1257"/>
      <c r="CM50" s="1257"/>
      <c r="CN50" s="1257" t="s">
        <v>532</v>
      </c>
      <c r="CO50" s="1257"/>
      <c r="CP50" s="1257"/>
      <c r="CQ50" s="1257"/>
      <c r="CR50" s="1257"/>
      <c r="CS50" s="1257"/>
      <c r="CT50" s="1257"/>
      <c r="CU50" s="1257"/>
      <c r="CV50" s="1257" t="s">
        <v>533</v>
      </c>
      <c r="CW50" s="1257"/>
      <c r="CX50" s="1257"/>
      <c r="CY50" s="1257"/>
      <c r="CZ50" s="1257"/>
      <c r="DA50" s="1257"/>
      <c r="DB50" s="1257"/>
      <c r="DC50" s="1257"/>
    </row>
    <row r="51" spans="1:109" ht="13.5" customHeight="1" x14ac:dyDescent="0.15">
      <c r="B51" s="372"/>
      <c r="G51" s="1270"/>
      <c r="H51" s="1270"/>
      <c r="I51" s="1271"/>
      <c r="J51" s="1271"/>
      <c r="K51" s="1269"/>
      <c r="L51" s="1269"/>
      <c r="M51" s="1269"/>
      <c r="N51" s="1269"/>
      <c r="AM51" s="381"/>
      <c r="AN51" s="1259" t="s">
        <v>576</v>
      </c>
      <c r="AO51" s="1259"/>
      <c r="AP51" s="1259"/>
      <c r="AQ51" s="1259"/>
      <c r="AR51" s="1259"/>
      <c r="AS51" s="1259"/>
      <c r="AT51" s="1259"/>
      <c r="AU51" s="1259"/>
      <c r="AV51" s="1259"/>
      <c r="AW51" s="1259"/>
      <c r="AX51" s="1259"/>
      <c r="AY51" s="1259"/>
      <c r="AZ51" s="1259"/>
      <c r="BA51" s="1259"/>
      <c r="BB51" s="1259" t="s">
        <v>577</v>
      </c>
      <c r="BC51" s="1259"/>
      <c r="BD51" s="1259"/>
      <c r="BE51" s="1259"/>
      <c r="BF51" s="1259"/>
      <c r="BG51" s="1259"/>
      <c r="BH51" s="1259"/>
      <c r="BI51" s="1259"/>
      <c r="BJ51" s="1259"/>
      <c r="BK51" s="1259"/>
      <c r="BL51" s="1259"/>
      <c r="BM51" s="1259"/>
      <c r="BN51" s="1259"/>
      <c r="BO51" s="1259"/>
      <c r="BP51" s="1258">
        <v>24.6</v>
      </c>
      <c r="BQ51" s="1258"/>
      <c r="BR51" s="1258"/>
      <c r="BS51" s="1258"/>
      <c r="BT51" s="1258"/>
      <c r="BU51" s="1258"/>
      <c r="BV51" s="1258"/>
      <c r="BW51" s="1258"/>
      <c r="BX51" s="1258">
        <v>26.9</v>
      </c>
      <c r="BY51" s="1258"/>
      <c r="BZ51" s="1258"/>
      <c r="CA51" s="1258"/>
      <c r="CB51" s="1258"/>
      <c r="CC51" s="1258"/>
      <c r="CD51" s="1258"/>
      <c r="CE51" s="1258"/>
      <c r="CF51" s="1258">
        <v>26.5</v>
      </c>
      <c r="CG51" s="1258"/>
      <c r="CH51" s="1258"/>
      <c r="CI51" s="1258"/>
      <c r="CJ51" s="1258"/>
      <c r="CK51" s="1258"/>
      <c r="CL51" s="1258"/>
      <c r="CM51" s="1258"/>
      <c r="CN51" s="1258">
        <v>34.799999999999997</v>
      </c>
      <c r="CO51" s="1258"/>
      <c r="CP51" s="1258"/>
      <c r="CQ51" s="1258"/>
      <c r="CR51" s="1258"/>
      <c r="CS51" s="1258"/>
      <c r="CT51" s="1258"/>
      <c r="CU51" s="1258"/>
      <c r="CV51" s="1258">
        <v>47.2</v>
      </c>
      <c r="CW51" s="1258"/>
      <c r="CX51" s="1258"/>
      <c r="CY51" s="1258"/>
      <c r="CZ51" s="1258"/>
      <c r="DA51" s="1258"/>
      <c r="DB51" s="1258"/>
      <c r="DC51" s="1258"/>
    </row>
    <row r="52" spans="1:109" x14ac:dyDescent="0.15">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x14ac:dyDescent="0.15">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578</v>
      </c>
      <c r="BC53" s="1259"/>
      <c r="BD53" s="1259"/>
      <c r="BE53" s="1259"/>
      <c r="BF53" s="1259"/>
      <c r="BG53" s="1259"/>
      <c r="BH53" s="1259"/>
      <c r="BI53" s="1259"/>
      <c r="BJ53" s="1259"/>
      <c r="BK53" s="1259"/>
      <c r="BL53" s="1259"/>
      <c r="BM53" s="1259"/>
      <c r="BN53" s="1259"/>
      <c r="BO53" s="1259"/>
      <c r="BP53" s="1258">
        <v>64.400000000000006</v>
      </c>
      <c r="BQ53" s="1258"/>
      <c r="BR53" s="1258"/>
      <c r="BS53" s="1258"/>
      <c r="BT53" s="1258"/>
      <c r="BU53" s="1258"/>
      <c r="BV53" s="1258"/>
      <c r="BW53" s="1258"/>
      <c r="BX53" s="1258">
        <v>63</v>
      </c>
      <c r="BY53" s="1258"/>
      <c r="BZ53" s="1258"/>
      <c r="CA53" s="1258"/>
      <c r="CB53" s="1258"/>
      <c r="CC53" s="1258"/>
      <c r="CD53" s="1258"/>
      <c r="CE53" s="1258"/>
      <c r="CF53" s="1258">
        <v>64.7</v>
      </c>
      <c r="CG53" s="1258"/>
      <c r="CH53" s="1258"/>
      <c r="CI53" s="1258"/>
      <c r="CJ53" s="1258"/>
      <c r="CK53" s="1258"/>
      <c r="CL53" s="1258"/>
      <c r="CM53" s="1258"/>
      <c r="CN53" s="1258">
        <v>65</v>
      </c>
      <c r="CO53" s="1258"/>
      <c r="CP53" s="1258"/>
      <c r="CQ53" s="1258"/>
      <c r="CR53" s="1258"/>
      <c r="CS53" s="1258"/>
      <c r="CT53" s="1258"/>
      <c r="CU53" s="1258"/>
      <c r="CV53" s="1258">
        <v>65.8</v>
      </c>
      <c r="CW53" s="1258"/>
      <c r="CX53" s="1258"/>
      <c r="CY53" s="1258"/>
      <c r="CZ53" s="1258"/>
      <c r="DA53" s="1258"/>
      <c r="DB53" s="1258"/>
      <c r="DC53" s="1258"/>
    </row>
    <row r="54" spans="1:109" x14ac:dyDescent="0.15">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x14ac:dyDescent="0.15">
      <c r="A55" s="380"/>
      <c r="B55" s="372"/>
      <c r="G55" s="1253"/>
      <c r="H55" s="1253"/>
      <c r="I55" s="1253"/>
      <c r="J55" s="1253"/>
      <c r="K55" s="1269"/>
      <c r="L55" s="1269"/>
      <c r="M55" s="1269"/>
      <c r="N55" s="1269"/>
      <c r="AN55" s="1257" t="s">
        <v>579</v>
      </c>
      <c r="AO55" s="1257"/>
      <c r="AP55" s="1257"/>
      <c r="AQ55" s="1257"/>
      <c r="AR55" s="1257"/>
      <c r="AS55" s="1257"/>
      <c r="AT55" s="1257"/>
      <c r="AU55" s="1257"/>
      <c r="AV55" s="1257"/>
      <c r="AW55" s="1257"/>
      <c r="AX55" s="1257"/>
      <c r="AY55" s="1257"/>
      <c r="AZ55" s="1257"/>
      <c r="BA55" s="1257"/>
      <c r="BB55" s="1259" t="s">
        <v>577</v>
      </c>
      <c r="BC55" s="1259"/>
      <c r="BD55" s="1259"/>
      <c r="BE55" s="1259"/>
      <c r="BF55" s="1259"/>
      <c r="BG55" s="1259"/>
      <c r="BH55" s="1259"/>
      <c r="BI55" s="1259"/>
      <c r="BJ55" s="1259"/>
      <c r="BK55" s="1259"/>
      <c r="BL55" s="1259"/>
      <c r="BM55" s="1259"/>
      <c r="BN55" s="1259"/>
      <c r="BO55" s="1259"/>
      <c r="BP55" s="1258">
        <v>7.1</v>
      </c>
      <c r="BQ55" s="1258"/>
      <c r="BR55" s="1258"/>
      <c r="BS55" s="1258"/>
      <c r="BT55" s="1258"/>
      <c r="BU55" s="1258"/>
      <c r="BV55" s="1258"/>
      <c r="BW55" s="1258"/>
      <c r="BX55" s="1258">
        <v>5</v>
      </c>
      <c r="BY55" s="1258"/>
      <c r="BZ55" s="1258"/>
      <c r="CA55" s="1258"/>
      <c r="CB55" s="1258"/>
      <c r="CC55" s="1258"/>
      <c r="CD55" s="1258"/>
      <c r="CE55" s="1258"/>
      <c r="CF55" s="1258">
        <v>0.1</v>
      </c>
      <c r="CG55" s="1258"/>
      <c r="CH55" s="1258"/>
      <c r="CI55" s="1258"/>
      <c r="CJ55" s="1258"/>
      <c r="CK55" s="1258"/>
      <c r="CL55" s="1258"/>
      <c r="CM55" s="1258"/>
      <c r="CN55" s="1258">
        <v>0</v>
      </c>
      <c r="CO55" s="1258"/>
      <c r="CP55" s="1258"/>
      <c r="CQ55" s="1258"/>
      <c r="CR55" s="1258"/>
      <c r="CS55" s="1258"/>
      <c r="CT55" s="1258"/>
      <c r="CU55" s="1258"/>
      <c r="CV55" s="1258">
        <v>1.8</v>
      </c>
      <c r="CW55" s="1258"/>
      <c r="CX55" s="1258"/>
      <c r="CY55" s="1258"/>
      <c r="CZ55" s="1258"/>
      <c r="DA55" s="1258"/>
      <c r="DB55" s="1258"/>
      <c r="DC55" s="1258"/>
    </row>
    <row r="56" spans="1:109" x14ac:dyDescent="0.15">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x14ac:dyDescent="0.15">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578</v>
      </c>
      <c r="BC57" s="1259"/>
      <c r="BD57" s="1259"/>
      <c r="BE57" s="1259"/>
      <c r="BF57" s="1259"/>
      <c r="BG57" s="1259"/>
      <c r="BH57" s="1259"/>
      <c r="BI57" s="1259"/>
      <c r="BJ57" s="1259"/>
      <c r="BK57" s="1259"/>
      <c r="BL57" s="1259"/>
      <c r="BM57" s="1259"/>
      <c r="BN57" s="1259"/>
      <c r="BO57" s="1259"/>
      <c r="BP57" s="1258">
        <v>61</v>
      </c>
      <c r="BQ57" s="1258"/>
      <c r="BR57" s="1258"/>
      <c r="BS57" s="1258"/>
      <c r="BT57" s="1258"/>
      <c r="BU57" s="1258"/>
      <c r="BV57" s="1258"/>
      <c r="BW57" s="1258"/>
      <c r="BX57" s="1258">
        <v>62.1</v>
      </c>
      <c r="BY57" s="1258"/>
      <c r="BZ57" s="1258"/>
      <c r="CA57" s="1258"/>
      <c r="CB57" s="1258"/>
      <c r="CC57" s="1258"/>
      <c r="CD57" s="1258"/>
      <c r="CE57" s="1258"/>
      <c r="CF57" s="1258">
        <v>62.9</v>
      </c>
      <c r="CG57" s="1258"/>
      <c r="CH57" s="1258"/>
      <c r="CI57" s="1258"/>
      <c r="CJ57" s="1258"/>
      <c r="CK57" s="1258"/>
      <c r="CL57" s="1258"/>
      <c r="CM57" s="1258"/>
      <c r="CN57" s="1258">
        <v>64.2</v>
      </c>
      <c r="CO57" s="1258"/>
      <c r="CP57" s="1258"/>
      <c r="CQ57" s="1258"/>
      <c r="CR57" s="1258"/>
      <c r="CS57" s="1258"/>
      <c r="CT57" s="1258"/>
      <c r="CU57" s="1258"/>
      <c r="CV57" s="1258">
        <v>65</v>
      </c>
      <c r="CW57" s="1258"/>
      <c r="CX57" s="1258"/>
      <c r="CY57" s="1258"/>
      <c r="CZ57" s="1258"/>
      <c r="DA57" s="1258"/>
      <c r="DB57" s="1258"/>
      <c r="DC57" s="1258"/>
      <c r="DD57" s="385"/>
      <c r="DE57" s="384"/>
    </row>
    <row r="58" spans="1:109" s="380" customFormat="1" x14ac:dyDescent="0.15">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580</v>
      </c>
    </row>
    <row r="64" spans="1:109" x14ac:dyDescent="0.15">
      <c r="B64" s="372"/>
      <c r="G64" s="379"/>
      <c r="I64" s="392"/>
      <c r="J64" s="392"/>
      <c r="K64" s="392"/>
      <c r="L64" s="392"/>
      <c r="M64" s="392"/>
      <c r="N64" s="393"/>
      <c r="AM64" s="379"/>
      <c r="AN64" s="379" t="s">
        <v>573</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0" t="s">
        <v>581</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x14ac:dyDescent="0.15">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x14ac:dyDescent="0.15">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x14ac:dyDescent="0.15">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x14ac:dyDescent="0.15">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575</v>
      </c>
    </row>
    <row r="72" spans="2:107" x14ac:dyDescent="0.15">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529</v>
      </c>
      <c r="BQ72" s="1257"/>
      <c r="BR72" s="1257"/>
      <c r="BS72" s="1257"/>
      <c r="BT72" s="1257"/>
      <c r="BU72" s="1257"/>
      <c r="BV72" s="1257"/>
      <c r="BW72" s="1257"/>
      <c r="BX72" s="1257" t="s">
        <v>530</v>
      </c>
      <c r="BY72" s="1257"/>
      <c r="BZ72" s="1257"/>
      <c r="CA72" s="1257"/>
      <c r="CB72" s="1257"/>
      <c r="CC72" s="1257"/>
      <c r="CD72" s="1257"/>
      <c r="CE72" s="1257"/>
      <c r="CF72" s="1257" t="s">
        <v>531</v>
      </c>
      <c r="CG72" s="1257"/>
      <c r="CH72" s="1257"/>
      <c r="CI72" s="1257"/>
      <c r="CJ72" s="1257"/>
      <c r="CK72" s="1257"/>
      <c r="CL72" s="1257"/>
      <c r="CM72" s="1257"/>
      <c r="CN72" s="1257" t="s">
        <v>532</v>
      </c>
      <c r="CO72" s="1257"/>
      <c r="CP72" s="1257"/>
      <c r="CQ72" s="1257"/>
      <c r="CR72" s="1257"/>
      <c r="CS72" s="1257"/>
      <c r="CT72" s="1257"/>
      <c r="CU72" s="1257"/>
      <c r="CV72" s="1257" t="s">
        <v>533</v>
      </c>
      <c r="CW72" s="1257"/>
      <c r="CX72" s="1257"/>
      <c r="CY72" s="1257"/>
      <c r="CZ72" s="1257"/>
      <c r="DA72" s="1257"/>
      <c r="DB72" s="1257"/>
      <c r="DC72" s="1257"/>
    </row>
    <row r="73" spans="2:107" x14ac:dyDescent="0.15">
      <c r="B73" s="372"/>
      <c r="G73" s="1270"/>
      <c r="H73" s="1270"/>
      <c r="I73" s="1270"/>
      <c r="J73" s="1270"/>
      <c r="K73" s="1273"/>
      <c r="L73" s="1273"/>
      <c r="M73" s="1273"/>
      <c r="N73" s="1273"/>
      <c r="AM73" s="381"/>
      <c r="AN73" s="1259" t="s">
        <v>576</v>
      </c>
      <c r="AO73" s="1259"/>
      <c r="AP73" s="1259"/>
      <c r="AQ73" s="1259"/>
      <c r="AR73" s="1259"/>
      <c r="AS73" s="1259"/>
      <c r="AT73" s="1259"/>
      <c r="AU73" s="1259"/>
      <c r="AV73" s="1259"/>
      <c r="AW73" s="1259"/>
      <c r="AX73" s="1259"/>
      <c r="AY73" s="1259"/>
      <c r="AZ73" s="1259"/>
      <c r="BA73" s="1259"/>
      <c r="BB73" s="1259" t="s">
        <v>577</v>
      </c>
      <c r="BC73" s="1259"/>
      <c r="BD73" s="1259"/>
      <c r="BE73" s="1259"/>
      <c r="BF73" s="1259"/>
      <c r="BG73" s="1259"/>
      <c r="BH73" s="1259"/>
      <c r="BI73" s="1259"/>
      <c r="BJ73" s="1259"/>
      <c r="BK73" s="1259"/>
      <c r="BL73" s="1259"/>
      <c r="BM73" s="1259"/>
      <c r="BN73" s="1259"/>
      <c r="BO73" s="1259"/>
      <c r="BP73" s="1258">
        <v>24.6</v>
      </c>
      <c r="BQ73" s="1258"/>
      <c r="BR73" s="1258"/>
      <c r="BS73" s="1258"/>
      <c r="BT73" s="1258"/>
      <c r="BU73" s="1258"/>
      <c r="BV73" s="1258"/>
      <c r="BW73" s="1258"/>
      <c r="BX73" s="1258">
        <v>26.9</v>
      </c>
      <c r="BY73" s="1258"/>
      <c r="BZ73" s="1258"/>
      <c r="CA73" s="1258"/>
      <c r="CB73" s="1258"/>
      <c r="CC73" s="1258"/>
      <c r="CD73" s="1258"/>
      <c r="CE73" s="1258"/>
      <c r="CF73" s="1258">
        <v>26.5</v>
      </c>
      <c r="CG73" s="1258"/>
      <c r="CH73" s="1258"/>
      <c r="CI73" s="1258"/>
      <c r="CJ73" s="1258"/>
      <c r="CK73" s="1258"/>
      <c r="CL73" s="1258"/>
      <c r="CM73" s="1258"/>
      <c r="CN73" s="1258">
        <v>34.799999999999997</v>
      </c>
      <c r="CO73" s="1258"/>
      <c r="CP73" s="1258"/>
      <c r="CQ73" s="1258"/>
      <c r="CR73" s="1258"/>
      <c r="CS73" s="1258"/>
      <c r="CT73" s="1258"/>
      <c r="CU73" s="1258"/>
      <c r="CV73" s="1258">
        <v>47.2</v>
      </c>
      <c r="CW73" s="1258"/>
      <c r="CX73" s="1258"/>
      <c r="CY73" s="1258"/>
      <c r="CZ73" s="1258"/>
      <c r="DA73" s="1258"/>
      <c r="DB73" s="1258"/>
      <c r="DC73" s="1258"/>
    </row>
    <row r="74" spans="2:107" x14ac:dyDescent="0.15">
      <c r="B74" s="372"/>
      <c r="G74" s="1270"/>
      <c r="H74" s="1270"/>
      <c r="I74" s="1270"/>
      <c r="J74" s="1270"/>
      <c r="K74" s="1273"/>
      <c r="L74" s="1273"/>
      <c r="M74" s="1273"/>
      <c r="N74" s="1273"/>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x14ac:dyDescent="0.15">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582</v>
      </c>
      <c r="BC75" s="1259"/>
      <c r="BD75" s="1259"/>
      <c r="BE75" s="1259"/>
      <c r="BF75" s="1259"/>
      <c r="BG75" s="1259"/>
      <c r="BH75" s="1259"/>
      <c r="BI75" s="1259"/>
      <c r="BJ75" s="1259"/>
      <c r="BK75" s="1259"/>
      <c r="BL75" s="1259"/>
      <c r="BM75" s="1259"/>
      <c r="BN75" s="1259"/>
      <c r="BO75" s="1259"/>
      <c r="BP75" s="1258">
        <v>3.1</v>
      </c>
      <c r="BQ75" s="1258"/>
      <c r="BR75" s="1258"/>
      <c r="BS75" s="1258"/>
      <c r="BT75" s="1258"/>
      <c r="BU75" s="1258"/>
      <c r="BV75" s="1258"/>
      <c r="BW75" s="1258"/>
      <c r="BX75" s="1258">
        <v>2.7</v>
      </c>
      <c r="BY75" s="1258"/>
      <c r="BZ75" s="1258"/>
      <c r="CA75" s="1258"/>
      <c r="CB75" s="1258"/>
      <c r="CC75" s="1258"/>
      <c r="CD75" s="1258"/>
      <c r="CE75" s="1258"/>
      <c r="CF75" s="1258">
        <v>2.6</v>
      </c>
      <c r="CG75" s="1258"/>
      <c r="CH75" s="1258"/>
      <c r="CI75" s="1258"/>
      <c r="CJ75" s="1258"/>
      <c r="CK75" s="1258"/>
      <c r="CL75" s="1258"/>
      <c r="CM75" s="1258"/>
      <c r="CN75" s="1258">
        <v>2.5</v>
      </c>
      <c r="CO75" s="1258"/>
      <c r="CP75" s="1258"/>
      <c r="CQ75" s="1258"/>
      <c r="CR75" s="1258"/>
      <c r="CS75" s="1258"/>
      <c r="CT75" s="1258"/>
      <c r="CU75" s="1258"/>
      <c r="CV75" s="1258">
        <v>2.5</v>
      </c>
      <c r="CW75" s="1258"/>
      <c r="CX75" s="1258"/>
      <c r="CY75" s="1258"/>
      <c r="CZ75" s="1258"/>
      <c r="DA75" s="1258"/>
      <c r="DB75" s="1258"/>
      <c r="DC75" s="1258"/>
    </row>
    <row r="76" spans="2:107" x14ac:dyDescent="0.15">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x14ac:dyDescent="0.15">
      <c r="B77" s="372"/>
      <c r="G77" s="1253"/>
      <c r="H77" s="1253"/>
      <c r="I77" s="1253"/>
      <c r="J77" s="1253"/>
      <c r="K77" s="1273"/>
      <c r="L77" s="1273"/>
      <c r="M77" s="1273"/>
      <c r="N77" s="1273"/>
      <c r="AN77" s="1257" t="s">
        <v>579</v>
      </c>
      <c r="AO77" s="1257"/>
      <c r="AP77" s="1257"/>
      <c r="AQ77" s="1257"/>
      <c r="AR77" s="1257"/>
      <c r="AS77" s="1257"/>
      <c r="AT77" s="1257"/>
      <c r="AU77" s="1257"/>
      <c r="AV77" s="1257"/>
      <c r="AW77" s="1257"/>
      <c r="AX77" s="1257"/>
      <c r="AY77" s="1257"/>
      <c r="AZ77" s="1257"/>
      <c r="BA77" s="1257"/>
      <c r="BB77" s="1259" t="s">
        <v>577</v>
      </c>
      <c r="BC77" s="1259"/>
      <c r="BD77" s="1259"/>
      <c r="BE77" s="1259"/>
      <c r="BF77" s="1259"/>
      <c r="BG77" s="1259"/>
      <c r="BH77" s="1259"/>
      <c r="BI77" s="1259"/>
      <c r="BJ77" s="1259"/>
      <c r="BK77" s="1259"/>
      <c r="BL77" s="1259"/>
      <c r="BM77" s="1259"/>
      <c r="BN77" s="1259"/>
      <c r="BO77" s="1259"/>
      <c r="BP77" s="1258">
        <v>7.1</v>
      </c>
      <c r="BQ77" s="1258"/>
      <c r="BR77" s="1258"/>
      <c r="BS77" s="1258"/>
      <c r="BT77" s="1258"/>
      <c r="BU77" s="1258"/>
      <c r="BV77" s="1258"/>
      <c r="BW77" s="1258"/>
      <c r="BX77" s="1258">
        <v>5</v>
      </c>
      <c r="BY77" s="1258"/>
      <c r="BZ77" s="1258"/>
      <c r="CA77" s="1258"/>
      <c r="CB77" s="1258"/>
      <c r="CC77" s="1258"/>
      <c r="CD77" s="1258"/>
      <c r="CE77" s="1258"/>
      <c r="CF77" s="1258">
        <v>0.1</v>
      </c>
      <c r="CG77" s="1258"/>
      <c r="CH77" s="1258"/>
      <c r="CI77" s="1258"/>
      <c r="CJ77" s="1258"/>
      <c r="CK77" s="1258"/>
      <c r="CL77" s="1258"/>
      <c r="CM77" s="1258"/>
      <c r="CN77" s="1258">
        <v>0</v>
      </c>
      <c r="CO77" s="1258"/>
      <c r="CP77" s="1258"/>
      <c r="CQ77" s="1258"/>
      <c r="CR77" s="1258"/>
      <c r="CS77" s="1258"/>
      <c r="CT77" s="1258"/>
      <c r="CU77" s="1258"/>
      <c r="CV77" s="1258">
        <v>1.8</v>
      </c>
      <c r="CW77" s="1258"/>
      <c r="CX77" s="1258"/>
      <c r="CY77" s="1258"/>
      <c r="CZ77" s="1258"/>
      <c r="DA77" s="1258"/>
      <c r="DB77" s="1258"/>
      <c r="DC77" s="1258"/>
    </row>
    <row r="78" spans="2:107" x14ac:dyDescent="0.15">
      <c r="B78" s="372"/>
      <c r="G78" s="1253"/>
      <c r="H78" s="1253"/>
      <c r="I78" s="1253"/>
      <c r="J78" s="1253"/>
      <c r="K78" s="1273"/>
      <c r="L78" s="1273"/>
      <c r="M78" s="1273"/>
      <c r="N78" s="1273"/>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x14ac:dyDescent="0.15">
      <c r="B79" s="372"/>
      <c r="G79" s="1253"/>
      <c r="H79" s="1253"/>
      <c r="I79" s="1272"/>
      <c r="J79" s="1272"/>
      <c r="K79" s="1274"/>
      <c r="L79" s="1274"/>
      <c r="M79" s="1274"/>
      <c r="N79" s="1274"/>
      <c r="AN79" s="1257"/>
      <c r="AO79" s="1257"/>
      <c r="AP79" s="1257"/>
      <c r="AQ79" s="1257"/>
      <c r="AR79" s="1257"/>
      <c r="AS79" s="1257"/>
      <c r="AT79" s="1257"/>
      <c r="AU79" s="1257"/>
      <c r="AV79" s="1257"/>
      <c r="AW79" s="1257"/>
      <c r="AX79" s="1257"/>
      <c r="AY79" s="1257"/>
      <c r="AZ79" s="1257"/>
      <c r="BA79" s="1257"/>
      <c r="BB79" s="1259" t="s">
        <v>582</v>
      </c>
      <c r="BC79" s="1259"/>
      <c r="BD79" s="1259"/>
      <c r="BE79" s="1259"/>
      <c r="BF79" s="1259"/>
      <c r="BG79" s="1259"/>
      <c r="BH79" s="1259"/>
      <c r="BI79" s="1259"/>
      <c r="BJ79" s="1259"/>
      <c r="BK79" s="1259"/>
      <c r="BL79" s="1259"/>
      <c r="BM79" s="1259"/>
      <c r="BN79" s="1259"/>
      <c r="BO79" s="1259"/>
      <c r="BP79" s="1258">
        <v>3.4</v>
      </c>
      <c r="BQ79" s="1258"/>
      <c r="BR79" s="1258"/>
      <c r="BS79" s="1258"/>
      <c r="BT79" s="1258"/>
      <c r="BU79" s="1258"/>
      <c r="BV79" s="1258"/>
      <c r="BW79" s="1258"/>
      <c r="BX79" s="1258">
        <v>3.6</v>
      </c>
      <c r="BY79" s="1258"/>
      <c r="BZ79" s="1258"/>
      <c r="CA79" s="1258"/>
      <c r="CB79" s="1258"/>
      <c r="CC79" s="1258"/>
      <c r="CD79" s="1258"/>
      <c r="CE79" s="1258"/>
      <c r="CF79" s="1258">
        <v>3.6</v>
      </c>
      <c r="CG79" s="1258"/>
      <c r="CH79" s="1258"/>
      <c r="CI79" s="1258"/>
      <c r="CJ79" s="1258"/>
      <c r="CK79" s="1258"/>
      <c r="CL79" s="1258"/>
      <c r="CM79" s="1258"/>
      <c r="CN79" s="1258">
        <v>3.7</v>
      </c>
      <c r="CO79" s="1258"/>
      <c r="CP79" s="1258"/>
      <c r="CQ79" s="1258"/>
      <c r="CR79" s="1258"/>
      <c r="CS79" s="1258"/>
      <c r="CT79" s="1258"/>
      <c r="CU79" s="1258"/>
      <c r="CV79" s="1258">
        <v>3.8</v>
      </c>
      <c r="CW79" s="1258"/>
      <c r="CX79" s="1258"/>
      <c r="CY79" s="1258"/>
      <c r="CZ79" s="1258"/>
      <c r="DA79" s="1258"/>
      <c r="DB79" s="1258"/>
      <c r="DC79" s="1258"/>
    </row>
    <row r="80" spans="2:107" x14ac:dyDescent="0.15">
      <c r="B80" s="372"/>
      <c r="G80" s="1253"/>
      <c r="H80" s="1253"/>
      <c r="I80" s="1272"/>
      <c r="J80" s="1272"/>
      <c r="K80" s="1274"/>
      <c r="L80" s="1274"/>
      <c r="M80" s="1274"/>
      <c r="N80" s="1274"/>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ageMargins left="0.7" right="0.7" top="0.75" bottom="0.75" header="0.3" footer="0.3"/>
  <pageSetup paperSize="9" scale="4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FBDD-910C-421E-822A-E9AF6267172C}">
  <sheetPr>
    <pageSetUpPr fitToPage="1"/>
  </sheetPr>
  <dimension ref="A1:DR125"/>
  <sheetViews>
    <sheetView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phoneticPr fontId="2"/>
  <pageMargins left="0.7" right="0.7" top="0.75" bottom="0.75" header="0.3" footer="0.3"/>
  <pageSetup paperSize="9" scale="3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4EB27-C2FF-4791-A19E-97AB75A07D61}">
  <sheetPr>
    <pageSetUpPr fitToPage="1"/>
  </sheetPr>
  <dimension ref="A1:DR125"/>
  <sheetViews>
    <sheetView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phoneticPr fontId="2"/>
  <pageMargins left="0.7" right="0.7" top="0.75" bottom="0.75" header="0.3" footer="0.3"/>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44112</v>
      </c>
      <c r="E3" s="144"/>
      <c r="F3" s="145">
        <v>39221</v>
      </c>
      <c r="G3" s="146"/>
      <c r="H3" s="147"/>
    </row>
    <row r="4" spans="1:8" x14ac:dyDescent="0.15">
      <c r="A4" s="148"/>
      <c r="B4" s="149"/>
      <c r="C4" s="150"/>
      <c r="D4" s="151">
        <v>26917</v>
      </c>
      <c r="E4" s="152"/>
      <c r="F4" s="153">
        <v>24821</v>
      </c>
      <c r="G4" s="154"/>
      <c r="H4" s="155"/>
    </row>
    <row r="5" spans="1:8" x14ac:dyDescent="0.15">
      <c r="A5" s="136" t="s">
        <v>523</v>
      </c>
      <c r="B5" s="141"/>
      <c r="C5" s="142"/>
      <c r="D5" s="143">
        <v>77884</v>
      </c>
      <c r="E5" s="144"/>
      <c r="F5" s="145">
        <v>38566</v>
      </c>
      <c r="G5" s="146"/>
      <c r="H5" s="147"/>
    </row>
    <row r="6" spans="1:8" x14ac:dyDescent="0.15">
      <c r="A6" s="148"/>
      <c r="B6" s="149"/>
      <c r="C6" s="150"/>
      <c r="D6" s="151">
        <v>47448</v>
      </c>
      <c r="E6" s="152"/>
      <c r="F6" s="153">
        <v>24059</v>
      </c>
      <c r="G6" s="154"/>
      <c r="H6" s="155"/>
    </row>
    <row r="7" spans="1:8" x14ac:dyDescent="0.15">
      <c r="A7" s="136" t="s">
        <v>524</v>
      </c>
      <c r="B7" s="141"/>
      <c r="C7" s="142"/>
      <c r="D7" s="143">
        <v>32473</v>
      </c>
      <c r="E7" s="144"/>
      <c r="F7" s="145">
        <v>35156</v>
      </c>
      <c r="G7" s="146"/>
      <c r="H7" s="147"/>
    </row>
    <row r="8" spans="1:8" x14ac:dyDescent="0.15">
      <c r="A8" s="148"/>
      <c r="B8" s="149"/>
      <c r="C8" s="150"/>
      <c r="D8" s="151">
        <v>18571</v>
      </c>
      <c r="E8" s="152"/>
      <c r="F8" s="153">
        <v>22430</v>
      </c>
      <c r="G8" s="154"/>
      <c r="H8" s="155"/>
    </row>
    <row r="9" spans="1:8" x14ac:dyDescent="0.15">
      <c r="A9" s="136" t="s">
        <v>525</v>
      </c>
      <c r="B9" s="141"/>
      <c r="C9" s="142"/>
      <c r="D9" s="143">
        <v>52048</v>
      </c>
      <c r="E9" s="144"/>
      <c r="F9" s="145">
        <v>37029</v>
      </c>
      <c r="G9" s="146"/>
      <c r="H9" s="147"/>
    </row>
    <row r="10" spans="1:8" x14ac:dyDescent="0.15">
      <c r="A10" s="148"/>
      <c r="B10" s="149"/>
      <c r="C10" s="150"/>
      <c r="D10" s="151">
        <v>28823</v>
      </c>
      <c r="E10" s="152"/>
      <c r="F10" s="153">
        <v>23232</v>
      </c>
      <c r="G10" s="154"/>
      <c r="H10" s="155"/>
    </row>
    <row r="11" spans="1:8" x14ac:dyDescent="0.15">
      <c r="A11" s="136" t="s">
        <v>526</v>
      </c>
      <c r="B11" s="141"/>
      <c r="C11" s="142"/>
      <c r="D11" s="143">
        <v>50389</v>
      </c>
      <c r="E11" s="144"/>
      <c r="F11" s="145">
        <v>44805</v>
      </c>
      <c r="G11" s="146"/>
      <c r="H11" s="147"/>
    </row>
    <row r="12" spans="1:8" x14ac:dyDescent="0.15">
      <c r="A12" s="148"/>
      <c r="B12" s="149"/>
      <c r="C12" s="156"/>
      <c r="D12" s="151">
        <v>32393</v>
      </c>
      <c r="E12" s="152"/>
      <c r="F12" s="153">
        <v>29857</v>
      </c>
      <c r="G12" s="154"/>
      <c r="H12" s="155"/>
    </row>
    <row r="13" spans="1:8" x14ac:dyDescent="0.15">
      <c r="A13" s="136"/>
      <c r="B13" s="141"/>
      <c r="C13" s="157"/>
      <c r="D13" s="158">
        <v>51381</v>
      </c>
      <c r="E13" s="159"/>
      <c r="F13" s="160">
        <v>38955</v>
      </c>
      <c r="G13" s="161"/>
      <c r="H13" s="147"/>
    </row>
    <row r="14" spans="1:8" x14ac:dyDescent="0.15">
      <c r="A14" s="148"/>
      <c r="B14" s="149"/>
      <c r="C14" s="150"/>
      <c r="D14" s="151">
        <v>30830</v>
      </c>
      <c r="E14" s="152"/>
      <c r="F14" s="153">
        <v>24880</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4.21</v>
      </c>
      <c r="C19" s="162">
        <f>ROUND(VALUE(SUBSTITUTE(実質収支比率等に係る経年分析!G$48,"▲","-")),2)</f>
        <v>5.97</v>
      </c>
      <c r="D19" s="162">
        <f>ROUND(VALUE(SUBSTITUTE(実質収支比率等に係る経年分析!H$48,"▲","-")),2)</f>
        <v>5.24</v>
      </c>
      <c r="E19" s="162">
        <f>ROUND(VALUE(SUBSTITUTE(実質収支比率等に係る経年分析!I$48,"▲","-")),2)</f>
        <v>4.8</v>
      </c>
      <c r="F19" s="162">
        <f>ROUND(VALUE(SUBSTITUTE(実質収支比率等に係る経年分析!J$48,"▲","-")),2)</f>
        <v>4.42</v>
      </c>
    </row>
    <row r="20" spans="1:11" x14ac:dyDescent="0.15">
      <c r="A20" s="162" t="s">
        <v>53</v>
      </c>
      <c r="B20" s="162">
        <f>ROUND(VALUE(SUBSTITUTE(実質収支比率等に係る経年分析!F$47,"▲","-")),2)</f>
        <v>8.19</v>
      </c>
      <c r="C20" s="162">
        <f>ROUND(VALUE(SUBSTITUTE(実質収支比率等に係る経年分析!G$47,"▲","-")),2)</f>
        <v>14.12</v>
      </c>
      <c r="D20" s="162">
        <f>ROUND(VALUE(SUBSTITUTE(実質収支比率等に係る経年分析!H$47,"▲","-")),2)</f>
        <v>15.09</v>
      </c>
      <c r="E20" s="162">
        <f>ROUND(VALUE(SUBSTITUTE(実質収支比率等に係る経年分析!I$47,"▲","-")),2)</f>
        <v>12.87</v>
      </c>
      <c r="F20" s="162">
        <f>ROUND(VALUE(SUBSTITUTE(実質収支比率等に係る経年分析!J$47,"▲","-")),2)</f>
        <v>11.54</v>
      </c>
    </row>
    <row r="21" spans="1:11" x14ac:dyDescent="0.15">
      <c r="A21" s="162" t="s">
        <v>54</v>
      </c>
      <c r="B21" s="162">
        <f>IF(ISNUMBER(VALUE(SUBSTITUTE(実質収支比率等に係る経年分析!F$49,"▲","-"))),ROUND(VALUE(SUBSTITUTE(実質収支比率等に係る経年分析!F$49,"▲","-")),2),NA())</f>
        <v>-0.57999999999999996</v>
      </c>
      <c r="C21" s="162">
        <f>IF(ISNUMBER(VALUE(SUBSTITUTE(実質収支比率等に係る経年分析!G$49,"▲","-"))),ROUND(VALUE(SUBSTITUTE(実質収支比率等に係る経年分析!G$49,"▲","-")),2),NA())</f>
        <v>9.49</v>
      </c>
      <c r="D21" s="162">
        <f>IF(ISNUMBER(VALUE(SUBSTITUTE(実質収支比率等に係る経年分析!H$49,"▲","-"))),ROUND(VALUE(SUBSTITUTE(実質収支比率等に係る経年分析!H$49,"▲","-")),2),NA())</f>
        <v>-0.26</v>
      </c>
      <c r="E21" s="162">
        <f>IF(ISNUMBER(VALUE(SUBSTITUTE(実質収支比率等に係る経年分析!I$49,"▲","-"))),ROUND(VALUE(SUBSTITUTE(実質収支比率等に係る経年分析!I$49,"▲","-")),2),NA())</f>
        <v>-2.37</v>
      </c>
      <c r="F21" s="162">
        <f>IF(ISNUMBER(VALUE(SUBSTITUTE(実質収支比率等に係る経年分析!J$49,"▲","-"))),ROUND(VALUE(SUBSTITUTE(実質収支比率等に係る経年分析!J$49,"▲","-")),2),NA())</f>
        <v>-1.33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0.14000000000000001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0.09</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0.1</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0.16</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0.16</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0.17</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0.19</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0.24</v>
      </c>
    </row>
    <row r="30" spans="1:11" x14ac:dyDescent="0.15">
      <c r="A30" s="163" t="str">
        <f>IF(連結実質赤字比率に係る赤字・黒字の構成分析!C$40="",NA(),連結実質赤字比率に係る赤字・黒字の構成分析!C$40)</f>
        <v>国民健康保険事業特別会計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0.94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0.46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0.19</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0.34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0.51</v>
      </c>
    </row>
    <row r="31" spans="1:11" x14ac:dyDescent="0.15">
      <c r="A31" s="163" t="str">
        <f>IF(連結実質赤字比率に係る赤字・黒字の構成分析!C$39="",NA(),連結実質赤字比率に係る赤字・黒字の構成分析!C$39)</f>
        <v>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0.95</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0.79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0.75</v>
      </c>
    </row>
    <row r="32" spans="1:11" x14ac:dyDescent="0.15">
      <c r="A32" s="163" t="str">
        <f>IF(連結実質赤字比率に係る赤字・黒字の構成分析!C$38="",NA(),連結実質赤字比率に係る赤字・黒字の構成分析!C$38)</f>
        <v>交通事業会計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1.85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1.82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1.95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1.88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1.62</v>
      </c>
    </row>
    <row r="33" spans="1:16" x14ac:dyDescent="0.15">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4.21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5.97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5.24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4.79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4.42</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7.96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8.27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8.7799999999999994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8.48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7.23</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12.57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12.25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12.65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12.43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12.72</v>
      </c>
    </row>
    <row r="36" spans="1:16" x14ac:dyDescent="0.15">
      <c r="A36" s="163" t="str">
        <f>IF(連結実質赤字比率に係る赤字・黒字の構成分析!C$34="",NA(),連結実質赤字比率に係る赤字・黒字の構成分析!C$34)</f>
        <v>農業集落排水事業特別会計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0</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0</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0</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0</v>
      </c>
      <c r="J36" s="163">
        <f>IF(ROUND(VALUE(SUBSTITUTE(連結実質赤字比率に係る赤字・黒字の構成分析!J$34,"▲", "-")), 2) &lt; 0, ABS(ROUND(VALUE(SUBSTITUTE(連結実質赤字比率に係る赤字・黒字の構成分析!J$34,"▲", "-")), 2)), NA())</f>
        <v>0.06</v>
      </c>
      <c r="K36" s="163" t="e">
        <f>IF(ROUND(VALUE(SUBSTITUTE(連結実質赤字比率に係る赤字・黒字の構成分析!J$34,"▲", "-")), 2) &gt;= 0, ABS(ROUND(VALUE(SUBSTITUTE(連結実質赤字比率に係る赤字・黒字の構成分析!J$34,"▲", "-")), 2)), NA())</f>
        <v>#N/A</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7295</v>
      </c>
      <c r="E42" s="164"/>
      <c r="F42" s="164"/>
      <c r="G42" s="164">
        <f>'実質公債費比率（分子）の構造'!L$52</f>
        <v>7162</v>
      </c>
      <c r="H42" s="164"/>
      <c r="I42" s="164"/>
      <c r="J42" s="164">
        <f>'実質公債費比率（分子）の構造'!M$52</f>
        <v>7052</v>
      </c>
      <c r="K42" s="164"/>
      <c r="L42" s="164"/>
      <c r="M42" s="164">
        <f>'実質公債費比率（分子）の構造'!N$52</f>
        <v>7005</v>
      </c>
      <c r="N42" s="164"/>
      <c r="O42" s="164"/>
      <c r="P42" s="164">
        <f>'実質公債費比率（分子）の構造'!O$52</f>
        <v>6923</v>
      </c>
    </row>
    <row r="43" spans="1:16" x14ac:dyDescent="0.15">
      <c r="A43" s="164" t="s">
        <v>16</v>
      </c>
      <c r="B43" s="164" t="str">
        <f>'実質公債費比率（分子）の構造'!K$51</f>
        <v>-</v>
      </c>
      <c r="C43" s="164"/>
      <c r="D43" s="164"/>
      <c r="E43" s="164" t="str">
        <f>'実質公債費比率（分子）の構造'!L$51</f>
        <v>-</v>
      </c>
      <c r="F43" s="164"/>
      <c r="G43" s="164"/>
      <c r="H43" s="164">
        <f>'実質公債費比率（分子）の構造'!M$51</f>
        <v>0</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29</v>
      </c>
      <c r="F44" s="164"/>
      <c r="G44" s="164"/>
      <c r="H44" s="164">
        <f>'実質公債費比率（分子）の構造'!M$50</f>
        <v>0</v>
      </c>
      <c r="I44" s="164"/>
      <c r="J44" s="164"/>
      <c r="K44" s="164">
        <f>'実質公債費比率（分子）の構造'!N$50</f>
        <v>5</v>
      </c>
      <c r="L44" s="164"/>
      <c r="M44" s="164"/>
      <c r="N44" s="164">
        <f>'実質公債費比率（分子）の構造'!O$50</f>
        <v>10</v>
      </c>
      <c r="O44" s="164"/>
      <c r="P44" s="164"/>
    </row>
    <row r="45" spans="1:16" x14ac:dyDescent="0.15">
      <c r="A45" s="164" t="s">
        <v>63</v>
      </c>
      <c r="B45" s="164">
        <f>'実質公債費比率（分子）の構造'!K$49</f>
        <v>513</v>
      </c>
      <c r="C45" s="164"/>
      <c r="D45" s="164"/>
      <c r="E45" s="164">
        <f>'実質公債費比率（分子）の構造'!L$49</f>
        <v>85</v>
      </c>
      <c r="F45" s="164"/>
      <c r="G45" s="164"/>
      <c r="H45" s="164">
        <f>'実質公債費比率（分子）の構造'!M$49</f>
        <v>113</v>
      </c>
      <c r="I45" s="164"/>
      <c r="J45" s="164"/>
      <c r="K45" s="164">
        <f>'実質公債費比率（分子）の構造'!N$49</f>
        <v>68</v>
      </c>
      <c r="L45" s="164"/>
      <c r="M45" s="164"/>
      <c r="N45" s="164">
        <f>'実質公債費比率（分子）の構造'!O$49</f>
        <v>73</v>
      </c>
      <c r="O45" s="164"/>
      <c r="P45" s="164"/>
    </row>
    <row r="46" spans="1:16" x14ac:dyDescent="0.15">
      <c r="A46" s="164" t="s">
        <v>64</v>
      </c>
      <c r="B46" s="164">
        <f>'実質公債費比率（分子）の構造'!K$48</f>
        <v>1579</v>
      </c>
      <c r="C46" s="164"/>
      <c r="D46" s="164"/>
      <c r="E46" s="164">
        <f>'実質公債費比率（分子）の構造'!L$48</f>
        <v>1974</v>
      </c>
      <c r="F46" s="164"/>
      <c r="G46" s="164"/>
      <c r="H46" s="164">
        <f>'実質公債費比率（分子）の構造'!M$48</f>
        <v>1977</v>
      </c>
      <c r="I46" s="164"/>
      <c r="J46" s="164"/>
      <c r="K46" s="164">
        <f>'実質公債費比率（分子）の構造'!N$48</f>
        <v>1908</v>
      </c>
      <c r="L46" s="164"/>
      <c r="M46" s="164"/>
      <c r="N46" s="164">
        <f>'実質公債費比率（分子）の構造'!O$48</f>
        <v>2044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6041</v>
      </c>
      <c r="C49" s="164"/>
      <c r="D49" s="164"/>
      <c r="E49" s="164">
        <f>'実質公債費比率（分子）の構造'!L$45</f>
        <v>5903</v>
      </c>
      <c r="F49" s="164"/>
      <c r="G49" s="164"/>
      <c r="H49" s="164">
        <f>'実質公債費比率（分子）の構造'!M$45</f>
        <v>5791</v>
      </c>
      <c r="I49" s="164"/>
      <c r="J49" s="164"/>
      <c r="K49" s="164">
        <f>'実質公債費比率（分子）の構造'!N$45</f>
        <v>5784</v>
      </c>
      <c r="L49" s="164"/>
      <c r="M49" s="164"/>
      <c r="N49" s="164">
        <f>'実質公債費比率（分子）の構造'!O$45</f>
        <v>5726</v>
      </c>
      <c r="O49" s="164"/>
      <c r="P49" s="164"/>
    </row>
    <row r="50" spans="1:16" x14ac:dyDescent="0.15">
      <c r="A50" s="164" t="s">
        <v>67</v>
      </c>
      <c r="B50" s="164" t="e">
        <f>NA()</f>
        <v>#N/A</v>
      </c>
      <c r="C50" s="164">
        <f>IF(ISNUMBER('実質公債費比率（分子）の構造'!K$53),'実質公債費比率（分子）の構造'!K$53,NA())</f>
        <v>838</v>
      </c>
      <c r="D50" s="164" t="e">
        <f>NA()</f>
        <v>#N/A</v>
      </c>
      <c r="E50" s="164" t="e">
        <f>NA()</f>
        <v>#N/A</v>
      </c>
      <c r="F50" s="164">
        <f>IF(ISNUMBER('実質公債費比率（分子）の構造'!L$53),'実質公債費比率（分子）の構造'!L$53,NA())</f>
        <v>829</v>
      </c>
      <c r="G50" s="164" t="e">
        <f>NA()</f>
        <v>#N/A</v>
      </c>
      <c r="H50" s="164" t="e">
        <f>NA()</f>
        <v>#N/A</v>
      </c>
      <c r="I50" s="164">
        <f>IF(ISNUMBER('実質公債費比率（分子）の構造'!M$53),'実質公債費比率（分子）の構造'!M$53,NA())</f>
        <v>829</v>
      </c>
      <c r="J50" s="164" t="e">
        <f>NA()</f>
        <v>#N/A</v>
      </c>
      <c r="K50" s="164" t="e">
        <f>NA()</f>
        <v>#N/A</v>
      </c>
      <c r="L50" s="164">
        <f>IF(ISNUMBER('実質公債費比率（分子）の構造'!N$53),'実質公債費比率（分子）の構造'!N$53,NA())</f>
        <v>760</v>
      </c>
      <c r="M50" s="164" t="e">
        <f>NA()</f>
        <v>#N/A</v>
      </c>
      <c r="N50" s="164" t="e">
        <f>NA()</f>
        <v>#N/A</v>
      </c>
      <c r="O50" s="164">
        <f>IF(ISNUMBER('実質公債費比率（分子）の構造'!O$53),'実質公債費比率（分子）の構造'!O$53,NA())</f>
        <v>930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62099</v>
      </c>
      <c r="E56" s="163"/>
      <c r="F56" s="163"/>
      <c r="G56" s="163">
        <f>'将来負担比率（分子）の構造'!J$52</f>
        <v>61735</v>
      </c>
      <c r="H56" s="163"/>
      <c r="I56" s="163"/>
      <c r="J56" s="163">
        <f>'将来負担比率（分子）の構造'!K$52</f>
        <v>59156</v>
      </c>
      <c r="K56" s="163"/>
      <c r="L56" s="163"/>
      <c r="M56" s="163">
        <f>'将来負担比率（分子）の構造'!L$52</f>
        <v>56480</v>
      </c>
      <c r="N56" s="163"/>
      <c r="O56" s="163"/>
      <c r="P56" s="163">
        <f>'将来負担比率（分子）の構造'!M$52</f>
        <v>53156</v>
      </c>
    </row>
    <row r="57" spans="1:16" x14ac:dyDescent="0.15">
      <c r="A57" s="163" t="s">
        <v>42</v>
      </c>
      <c r="B57" s="163"/>
      <c r="C57" s="163"/>
      <c r="D57" s="163">
        <f>'将来負担比率（分子）の構造'!I$51</f>
        <v>21637</v>
      </c>
      <c r="E57" s="163"/>
      <c r="F57" s="163"/>
      <c r="G57" s="163">
        <f>'将来負担比率（分子）の構造'!J$51</f>
        <v>20540</v>
      </c>
      <c r="H57" s="163"/>
      <c r="I57" s="163"/>
      <c r="J57" s="163">
        <f>'将来負担比率（分子）の構造'!K$51</f>
        <v>20661</v>
      </c>
      <c r="K57" s="163"/>
      <c r="L57" s="163"/>
      <c r="M57" s="163">
        <f>'将来負担比率（分子）の構造'!L$51</f>
        <v>21145</v>
      </c>
      <c r="N57" s="163"/>
      <c r="O57" s="163"/>
      <c r="P57" s="163">
        <f>'将来負担比率（分子）の構造'!M$51</f>
        <v>20411</v>
      </c>
    </row>
    <row r="58" spans="1:16" x14ac:dyDescent="0.15">
      <c r="A58" s="163" t="s">
        <v>41</v>
      </c>
      <c r="B58" s="163"/>
      <c r="C58" s="163"/>
      <c r="D58" s="163">
        <f>'将来負担比率（分子）の構造'!I$50</f>
        <v>12729</v>
      </c>
      <c r="E58" s="163"/>
      <c r="F58" s="163"/>
      <c r="G58" s="163">
        <f>'将来負担比率（分子）の構造'!J$50</f>
        <v>13830</v>
      </c>
      <c r="H58" s="163"/>
      <c r="I58" s="163"/>
      <c r="J58" s="163">
        <f>'将来負担比率（分子）の構造'!K$50</f>
        <v>13710</v>
      </c>
      <c r="K58" s="163"/>
      <c r="L58" s="163"/>
      <c r="M58" s="163">
        <f>'将来負担比率（分子）の構造'!L$50</f>
        <v>12681</v>
      </c>
      <c r="N58" s="163"/>
      <c r="O58" s="163"/>
      <c r="P58" s="163">
        <f>'将来負担比率（分子）の構造'!M$50</f>
        <v>10642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11225</v>
      </c>
      <c r="C62" s="163"/>
      <c r="D62" s="163"/>
      <c r="E62" s="163">
        <f>'将来負担比率（分子）の構造'!J$45</f>
        <v>11243</v>
      </c>
      <c r="F62" s="163"/>
      <c r="G62" s="163"/>
      <c r="H62" s="163">
        <f>'将来負担比率（分子）の構造'!K$45</f>
        <v>11004</v>
      </c>
      <c r="I62" s="163"/>
      <c r="J62" s="163"/>
      <c r="K62" s="163">
        <f>'将来負担比率（分子）の構造'!L$45</f>
        <v>11228</v>
      </c>
      <c r="L62" s="163"/>
      <c r="M62" s="163"/>
      <c r="N62" s="163">
        <f>'将来負担比率（分子）の構造'!M$45</f>
        <v>11210</v>
      </c>
      <c r="O62" s="163"/>
      <c r="P62" s="163"/>
    </row>
    <row r="63" spans="1:16" x14ac:dyDescent="0.15">
      <c r="A63" s="163" t="s">
        <v>34</v>
      </c>
      <c r="B63" s="163">
        <f>'将来負担比率（分子）の構造'!I$44</f>
        <v>6253</v>
      </c>
      <c r="C63" s="163"/>
      <c r="D63" s="163"/>
      <c r="E63" s="163">
        <f>'将来負担比率（分子）の構造'!J$44</f>
        <v>312</v>
      </c>
      <c r="F63" s="163"/>
      <c r="G63" s="163"/>
      <c r="H63" s="163">
        <f>'将来負担比率（分子）の構造'!K$44</f>
        <v>252</v>
      </c>
      <c r="I63" s="163"/>
      <c r="J63" s="163"/>
      <c r="K63" s="163">
        <f>'将来負担比率（分子）の構造'!L$44</f>
        <v>274</v>
      </c>
      <c r="L63" s="163"/>
      <c r="M63" s="163"/>
      <c r="N63" s="163">
        <f>'将来負担比率（分子）の構造'!M$44</f>
        <v>581</v>
      </c>
      <c r="O63" s="163"/>
      <c r="P63" s="163"/>
    </row>
    <row r="64" spans="1:16" x14ac:dyDescent="0.15">
      <c r="A64" s="163" t="s">
        <v>33</v>
      </c>
      <c r="B64" s="163">
        <f>'将来負担比率（分子）の構造'!I$43</f>
        <v>19163</v>
      </c>
      <c r="C64" s="163"/>
      <c r="D64" s="163"/>
      <c r="E64" s="163">
        <f>'将来負担比率（分子）の構造'!J$43</f>
        <v>22693</v>
      </c>
      <c r="F64" s="163"/>
      <c r="G64" s="163"/>
      <c r="H64" s="163">
        <f>'将来負担比率（分子）の構造'!K$43</f>
        <v>22866</v>
      </c>
      <c r="I64" s="163"/>
      <c r="J64" s="163"/>
      <c r="K64" s="163">
        <f>'将来負担比率（分子）の構造'!L$43</f>
        <v>22858</v>
      </c>
      <c r="L64" s="163"/>
      <c r="M64" s="163"/>
      <c r="N64" s="163">
        <f>'将来負担比率（分子）の構造'!M$43</f>
        <v>22123</v>
      </c>
      <c r="O64" s="163"/>
      <c r="P64" s="163"/>
    </row>
    <row r="65" spans="1:16" x14ac:dyDescent="0.15">
      <c r="A65" s="163" t="s">
        <v>32</v>
      </c>
      <c r="B65" s="163">
        <f>'将来負担比率（分子）の構造'!I$42</f>
        <v>1547</v>
      </c>
      <c r="C65" s="163"/>
      <c r="D65" s="163"/>
      <c r="E65" s="163">
        <f>'将来負担比率（分子）の構造'!J$42</f>
        <v>1551</v>
      </c>
      <c r="F65" s="163"/>
      <c r="G65" s="163"/>
      <c r="H65" s="163">
        <f>'将来負担比率（分子）の構造'!K$42</f>
        <v>1561</v>
      </c>
      <c r="I65" s="163"/>
      <c r="J65" s="163"/>
      <c r="K65" s="163">
        <f>'将来負担比率（分子）の構造'!L$42</f>
        <v>1877</v>
      </c>
      <c r="L65" s="163"/>
      <c r="M65" s="163"/>
      <c r="N65" s="163">
        <f>'将来負担比率（分子）の構造'!M$42</f>
        <v>1897</v>
      </c>
      <c r="O65" s="163"/>
      <c r="P65" s="163"/>
    </row>
    <row r="66" spans="1:16" x14ac:dyDescent="0.15">
      <c r="A66" s="163" t="s">
        <v>31</v>
      </c>
      <c r="B66" s="163">
        <f>'将来負担比率（分子）の構造'!I$41</f>
        <v>65940</v>
      </c>
      <c r="C66" s="163"/>
      <c r="D66" s="163"/>
      <c r="E66" s="163">
        <f>'将来負担比率（分子）の構造'!J$41</f>
        <v>69050</v>
      </c>
      <c r="F66" s="163"/>
      <c r="G66" s="163"/>
      <c r="H66" s="163">
        <f>'将来負担比率（分子）の構造'!K$41</f>
        <v>66250</v>
      </c>
      <c r="I66" s="163"/>
      <c r="J66" s="163"/>
      <c r="K66" s="163">
        <f>'将来負担比率（分子）の構造'!L$41</f>
        <v>65300</v>
      </c>
      <c r="L66" s="163"/>
      <c r="M66" s="163"/>
      <c r="N66" s="163">
        <f>'将来負担比率（分子）の構造'!M$41</f>
        <v>64049</v>
      </c>
      <c r="O66" s="163"/>
      <c r="P66" s="163"/>
    </row>
    <row r="67" spans="1:16" x14ac:dyDescent="0.15">
      <c r="A67" s="163" t="s">
        <v>71</v>
      </c>
      <c r="B67" s="163" t="e">
        <f>NA()</f>
        <v>#N/A</v>
      </c>
      <c r="C67" s="163">
        <f>IF(ISNUMBER('将来負担比率（分子）の構造'!I$53), IF('将来負担比率（分子）の構造'!I$53 &lt; 0, 0, '将来負担比率（分子）の構造'!I$53), NA())</f>
        <v>7662</v>
      </c>
      <c r="D67" s="163" t="e">
        <f>NA()</f>
        <v>#N/A</v>
      </c>
      <c r="E67" s="163" t="e">
        <f>NA()</f>
        <v>#N/A</v>
      </c>
      <c r="F67" s="163">
        <f>IF(ISNUMBER('将来負担比率（分子）の構造'!J$53), IF('将来負担比率（分子）の構造'!J$53 &lt; 0, 0, '将来負担比率（分子）の構造'!J$53), NA())</f>
        <v>8744</v>
      </c>
      <c r="G67" s="163" t="e">
        <f>NA()</f>
        <v>#N/A</v>
      </c>
      <c r="H67" s="163" t="e">
        <f>NA()</f>
        <v>#N/A</v>
      </c>
      <c r="I67" s="163">
        <f>IF(ISNUMBER('将来負担比率（分子）の構造'!K$53), IF('将来負担比率（分子）の構造'!K$53 &lt; 0, 0, '将来負担比率（分子）の構造'!K$53), NA())</f>
        <v>8406</v>
      </c>
      <c r="J67" s="163" t="e">
        <f>NA()</f>
        <v>#N/A</v>
      </c>
      <c r="K67" s="163" t="e">
        <f>NA()</f>
        <v>#N/A</v>
      </c>
      <c r="L67" s="163">
        <f>IF(ISNUMBER('将来負担比率（分子）の構造'!L$53), IF('将来負担比率（分子）の構造'!L$53 &lt; 0, 0, '将来負担比率（分子）の構造'!L$53), NA())</f>
        <v>11230</v>
      </c>
      <c r="M67" s="163" t="e">
        <f>NA()</f>
        <v>#N/A</v>
      </c>
      <c r="N67" s="163" t="e">
        <f>NA()</f>
        <v>#N/A</v>
      </c>
      <c r="O67" s="163">
        <f>IF(ISNUMBER('将来負担比率（分子）の構造'!M$53), IF('将来負担比率（分子）の構造'!M$53 &lt; 0, 0, '将来負担比率（分子）の構造'!M$53), NA())</f>
        <v>15650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5594</v>
      </c>
      <c r="C72" s="167">
        <f>基金残高に係る経年分析!G55</f>
        <v>4828</v>
      </c>
      <c r="D72" s="167">
        <f>基金残高に係る経年分析!H55</f>
        <v>4408</v>
      </c>
    </row>
    <row r="73" spans="1:16" x14ac:dyDescent="0.15">
      <c r="A73" s="166" t="s">
        <v>74</v>
      </c>
      <c r="B73" s="167">
        <f>基金残高に係る経年分析!F56</f>
        <v>1660</v>
      </c>
      <c r="C73" s="167">
        <f>基金残高に係る経年分析!G56</f>
        <v>1854</v>
      </c>
      <c r="D73" s="167">
        <f>基金残高に係る経年分析!H56</f>
        <v>1300</v>
      </c>
    </row>
    <row r="74" spans="1:16" x14ac:dyDescent="0.15">
      <c r="A74" s="166" t="s">
        <v>75</v>
      </c>
      <c r="B74" s="167">
        <f>基金残高に係る経年分析!F57</f>
        <v>7084</v>
      </c>
      <c r="C74" s="167">
        <f>基金残高に係る経年分析!G57</f>
        <v>6589</v>
      </c>
      <c r="D74" s="167">
        <f>基金残高に係る経年分析!H57</f>
        <v>5594</v>
      </c>
    </row>
  </sheetData>
  <sheetProtection algorithmName="SHA-512" hashValue="JqpzSGyEnzn4uClDj2Yu7b6fZeaCReZYJFmLfgNGB19EcieIzFMzXXV5+wAE0UJWB6G0Twe8q7VMIljKka7LHQ==" saltValue="KBSviXIX2wab7SuEuB/82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長本 昌子</cp:lastModifiedBy>
  <cp:lastPrinted>2026-09-16T01:58:56Z</cp:lastPrinted>
  <dcterms:created xsi:type="dcterms:W3CDTF">2026-02-23T08:33:59Z</dcterms:created>
  <dcterms:modified xsi:type="dcterms:W3CDTF">2026-09-17T23:46:52Z</dcterms:modified>
  <cp:category/>
</cp:coreProperties>
</file>